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marco_chiu_undp_org/Documents/UN/Paises/Honduras/ONU REDD/PN ONU-REDD Honduras/Proceso Extensión sin Costo/"/>
    </mc:Choice>
  </mc:AlternateContent>
  <xr:revisionPtr revIDLastSave="0" documentId="8_{D66D9AC8-BA80-41B0-A781-88A540D8866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OA 2018-19" sheetId="1" r:id="rId1"/>
  </sheets>
  <definedNames>
    <definedName name="_xlnm.Print_Titles" localSheetId="0">'POA 2018-19'!$2:$7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1" i="1" l="1"/>
  <c r="P13" i="1" l="1"/>
  <c r="P9" i="1"/>
  <c r="P48" i="1" l="1"/>
  <c r="O130" i="1" l="1"/>
  <c r="P108" i="1"/>
  <c r="P109" i="1"/>
  <c r="P107" i="1"/>
  <c r="P100" i="1"/>
  <c r="P101" i="1"/>
  <c r="P102" i="1"/>
  <c r="P103" i="1"/>
  <c r="P104" i="1"/>
  <c r="P105" i="1"/>
  <c r="P99" i="1"/>
  <c r="P90" i="1"/>
  <c r="P91" i="1"/>
  <c r="P92" i="1"/>
  <c r="P93" i="1"/>
  <c r="P94" i="1"/>
  <c r="P95" i="1"/>
  <c r="P89" i="1"/>
  <c r="P83" i="1"/>
  <c r="P84" i="1"/>
  <c r="P85" i="1"/>
  <c r="P86" i="1"/>
  <c r="P87" i="1"/>
  <c r="P82" i="1"/>
  <c r="P76" i="1"/>
  <c r="P77" i="1"/>
  <c r="P78" i="1"/>
  <c r="P80" i="1"/>
  <c r="P75" i="1"/>
  <c r="P69" i="1"/>
  <c r="P70" i="1"/>
  <c r="P71" i="1"/>
  <c r="P72" i="1"/>
  <c r="P73" i="1"/>
  <c r="P68" i="1"/>
  <c r="P59" i="1"/>
  <c r="P60" i="1"/>
  <c r="P61" i="1"/>
  <c r="P62" i="1"/>
  <c r="P63" i="1"/>
  <c r="P64" i="1"/>
  <c r="P58" i="1"/>
  <c r="P49" i="1"/>
  <c r="P50" i="1"/>
  <c r="P51" i="1"/>
  <c r="P53" i="1"/>
  <c r="P54" i="1"/>
  <c r="P40" i="1"/>
  <c r="P41" i="1"/>
  <c r="P42" i="1"/>
  <c r="P43" i="1"/>
  <c r="P44" i="1"/>
  <c r="P39" i="1"/>
  <c r="P25" i="1"/>
  <c r="P26" i="1"/>
  <c r="P27" i="1"/>
  <c r="P28" i="1"/>
  <c r="P29" i="1"/>
  <c r="P30" i="1"/>
  <c r="P32" i="1"/>
  <c r="P33" i="1"/>
  <c r="P34" i="1"/>
  <c r="P35" i="1"/>
  <c r="P22" i="1"/>
  <c r="P10" i="1"/>
  <c r="P11" i="1"/>
  <c r="P12" i="1"/>
  <c r="P14" i="1"/>
  <c r="P15" i="1"/>
  <c r="P16" i="1"/>
  <c r="P17" i="1"/>
  <c r="P18" i="1"/>
  <c r="P19" i="1"/>
  <c r="P20" i="1"/>
  <c r="P21" i="1" l="1"/>
  <c r="M128" i="1"/>
  <c r="L128" i="1"/>
  <c r="L124" i="1"/>
  <c r="M124" i="1"/>
  <c r="L130" i="1" l="1"/>
  <c r="L127" i="1" l="1"/>
  <c r="N127" i="1" l="1"/>
  <c r="M129" i="1"/>
  <c r="M127" i="1"/>
  <c r="L129" i="1"/>
  <c r="K130" i="1"/>
  <c r="K129" i="1"/>
  <c r="K127" i="1"/>
  <c r="J130" i="1"/>
  <c r="J129" i="1"/>
  <c r="J127" i="1"/>
  <c r="P119" i="1" l="1"/>
  <c r="P118" i="1"/>
  <c r="P117" i="1"/>
  <c r="P116" i="1"/>
  <c r="P115" i="1"/>
  <c r="P114" i="1"/>
  <c r="P113" i="1"/>
  <c r="K124" i="1"/>
  <c r="K128" i="1"/>
  <c r="K126" i="1"/>
  <c r="K125" i="1"/>
  <c r="K120" i="1"/>
  <c r="K121" i="1" s="1"/>
  <c r="K110" i="1"/>
  <c r="K106" i="1"/>
  <c r="K96" i="1"/>
  <c r="K88" i="1"/>
  <c r="K81" i="1"/>
  <c r="K74" i="1"/>
  <c r="K65" i="1"/>
  <c r="K66" i="1" s="1"/>
  <c r="K131" i="1" l="1"/>
  <c r="K132" i="1" s="1"/>
  <c r="K133" i="1" s="1"/>
  <c r="P45" i="1"/>
  <c r="P46" i="1" s="1"/>
  <c r="K111" i="1"/>
  <c r="K97" i="1"/>
  <c r="P129" i="1" l="1"/>
  <c r="O128" i="1"/>
  <c r="O127" i="1"/>
  <c r="P127" i="1" s="1"/>
  <c r="O126" i="1"/>
  <c r="P126" i="1" s="1"/>
  <c r="O125" i="1"/>
  <c r="O124" i="1"/>
  <c r="O120" i="1"/>
  <c r="O121" i="1" s="1"/>
  <c r="O110" i="1"/>
  <c r="O106" i="1"/>
  <c r="O96" i="1"/>
  <c r="O88" i="1"/>
  <c r="O81" i="1"/>
  <c r="O74" i="1"/>
  <c r="O65" i="1"/>
  <c r="O66" i="1" s="1"/>
  <c r="O55" i="1"/>
  <c r="O56" i="1" s="1"/>
  <c r="O45" i="1"/>
  <c r="O46" i="1" s="1"/>
  <c r="O21" i="1"/>
  <c r="O36" i="1"/>
  <c r="O132" i="1" l="1"/>
  <c r="O133" i="1" s="1"/>
  <c r="O111" i="1"/>
  <c r="O97" i="1"/>
  <c r="O37" i="1"/>
  <c r="M130" i="1" l="1"/>
  <c r="L131" i="1"/>
  <c r="L132" i="1" s="1"/>
  <c r="J128" i="1"/>
  <c r="M126" i="1"/>
  <c r="J126" i="1"/>
  <c r="M125" i="1"/>
  <c r="J125" i="1"/>
  <c r="N124" i="1"/>
  <c r="J124" i="1"/>
  <c r="N120" i="1"/>
  <c r="N121" i="1" s="1"/>
  <c r="M120" i="1"/>
  <c r="M121" i="1" s="1"/>
  <c r="L120" i="1"/>
  <c r="L121" i="1" s="1"/>
  <c r="J120" i="1"/>
  <c r="J121" i="1" s="1"/>
  <c r="N110" i="1"/>
  <c r="M110" i="1"/>
  <c r="M111" i="1" s="1"/>
  <c r="L110" i="1"/>
  <c r="J110" i="1"/>
  <c r="P110" i="1"/>
  <c r="N106" i="1"/>
  <c r="L106" i="1"/>
  <c r="J106" i="1"/>
  <c r="P106" i="1"/>
  <c r="N96" i="1"/>
  <c r="M96" i="1"/>
  <c r="L96" i="1"/>
  <c r="J96" i="1"/>
  <c r="P96" i="1"/>
  <c r="N88" i="1"/>
  <c r="M88" i="1"/>
  <c r="L88" i="1"/>
  <c r="J88" i="1"/>
  <c r="N81" i="1"/>
  <c r="M81" i="1"/>
  <c r="L81" i="1"/>
  <c r="J81" i="1"/>
  <c r="P81" i="1"/>
  <c r="N74" i="1"/>
  <c r="M74" i="1"/>
  <c r="L74" i="1"/>
  <c r="J74" i="1"/>
  <c r="P74" i="1"/>
  <c r="N65" i="1"/>
  <c r="N66" i="1" s="1"/>
  <c r="M65" i="1"/>
  <c r="M66" i="1" s="1"/>
  <c r="L65" i="1"/>
  <c r="L66" i="1" s="1"/>
  <c r="J65" i="1"/>
  <c r="J66" i="1" s="1"/>
  <c r="P65" i="1"/>
  <c r="P66" i="1" s="1"/>
  <c r="M55" i="1"/>
  <c r="M56" i="1" s="1"/>
  <c r="L55" i="1"/>
  <c r="L56" i="1" s="1"/>
  <c r="J55" i="1"/>
  <c r="J56" i="1" s="1"/>
  <c r="P55" i="1"/>
  <c r="P56" i="1" s="1"/>
  <c r="M45" i="1"/>
  <c r="M46" i="1" s="1"/>
  <c r="L45" i="1"/>
  <c r="L46" i="1" s="1"/>
  <c r="J45" i="1"/>
  <c r="J46" i="1" s="1"/>
  <c r="L36" i="1"/>
  <c r="J36" i="1"/>
  <c r="N128" i="1"/>
  <c r="P128" i="1" s="1"/>
  <c r="N21" i="1"/>
  <c r="M21" i="1"/>
  <c r="L21" i="1"/>
  <c r="J21" i="1"/>
  <c r="P124" i="1" l="1"/>
  <c r="L111" i="1"/>
  <c r="N111" i="1"/>
  <c r="J37" i="1"/>
  <c r="N97" i="1"/>
  <c r="J131" i="1"/>
  <c r="J132" i="1" s="1"/>
  <c r="J133" i="1" s="1"/>
  <c r="L37" i="1"/>
  <c r="L133" i="1"/>
  <c r="M131" i="1"/>
  <c r="J97" i="1"/>
  <c r="L97" i="1"/>
  <c r="N36" i="1"/>
  <c r="N37" i="1" s="1"/>
  <c r="N55" i="1"/>
  <c r="N56" i="1" s="1"/>
  <c r="P88" i="1"/>
  <c r="P97" i="1" s="1"/>
  <c r="P120" i="1"/>
  <c r="P121" i="1" s="1"/>
  <c r="M97" i="1"/>
  <c r="J111" i="1"/>
  <c r="N130" i="1"/>
  <c r="P130" i="1" s="1"/>
  <c r="M36" i="1"/>
  <c r="M37" i="1" s="1"/>
  <c r="P111" i="1"/>
  <c r="N125" i="1"/>
  <c r="P125" i="1" s="1"/>
  <c r="N45" i="1"/>
  <c r="N46" i="1" s="1"/>
  <c r="P131" i="1" l="1"/>
  <c r="P132" i="1" s="1"/>
  <c r="P133" i="1" s="1"/>
  <c r="N131" i="1"/>
  <c r="N132" i="1" s="1"/>
  <c r="N133" i="1" s="1"/>
  <c r="M132" i="1"/>
  <c r="M133" i="1" s="1"/>
  <c r="P36" i="1"/>
  <c r="P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Lucio Santos</author>
  </authors>
  <commentList>
    <comment ref="C84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Lucio Santos:</t>
        </r>
        <r>
          <rPr>
            <sz val="9"/>
            <color indexed="81"/>
            <rFont val="Arial"/>
            <family val="2"/>
          </rPr>
          <t xml:space="preserve">
30K</t>
        </r>
      </text>
    </comment>
  </commentList>
</comments>
</file>

<file path=xl/sharedStrings.xml><?xml version="1.0" encoding="utf-8"?>
<sst xmlns="http://schemas.openxmlformats.org/spreadsheetml/2006/main" count="380" uniqueCount="217">
  <si>
    <t>HONDURAS</t>
  </si>
  <si>
    <t>Productos Esperados</t>
  </si>
  <si>
    <t>Actividades</t>
  </si>
  <si>
    <t xml:space="preserve">Descricpción de Actividades </t>
  </si>
  <si>
    <t>Metas 2017</t>
  </si>
  <si>
    <t xml:space="preserve">Trimestre </t>
  </si>
  <si>
    <t>Presupuesto planificado (USD)</t>
  </si>
  <si>
    <t>I</t>
  </si>
  <si>
    <t>II</t>
  </si>
  <si>
    <t>III</t>
  </si>
  <si>
    <t>IV</t>
  </si>
  <si>
    <t>Categoría de gasto</t>
  </si>
  <si>
    <t>FAO</t>
  </si>
  <si>
    <t>PNUD</t>
  </si>
  <si>
    <t>PNUMA</t>
  </si>
  <si>
    <t>Total</t>
  </si>
  <si>
    <t>Resultado 1:  El país ha reforzado y/o creado espacios y procedimientos para facilitar la participación efectiva de los actores relevantes a niveles nacionales y sub nacionales, incluyendo medidas para la participación efectiva de mujeres, durante la preparación de la EN REDD+</t>
  </si>
  <si>
    <t xml:space="preserve">Producto 1.1: Espacios equitativos de participación de diferentes actores relevantes para el desarrollo de la EN REDD+ creados y/o fortalecidos a nivel nacional y sub nacional para la toma efectiva de decisiones </t>
  </si>
  <si>
    <t>• Fortalecimiento plataformas (CICC, subcomite Redd, mesas sectoriales y mesas regionales)</t>
  </si>
  <si>
    <t>Estudio de identificación de plataformas y actores involucrados de interés para REDD+ en áreas prioritarias/con los socios implementadores/ agenda forestal, Fundación Vida, Remblah, UNA, ESNACIFOR, CURLA, UICN</t>
  </si>
  <si>
    <t>Identificadas las mesas de interés para REDD+ en por lo menos 3 áreas prioritarias, actores relevates involucrados y necesidades concretas de fortalecimiento.</t>
  </si>
  <si>
    <t>Staff and other personnel costs</t>
  </si>
  <si>
    <t>• Fortalecimiento MIACC</t>
  </si>
  <si>
    <t>Eventos y talleres con con organizaciones de pueblos indigenas;</t>
  </si>
  <si>
    <t xml:space="preserve">2 Mesas sectoriales establecidas y fortalecidas y con reglamentos de participación y consulta consensuados; 
</t>
  </si>
  <si>
    <t>Supplies, Commodities, Materials</t>
  </si>
  <si>
    <t>•  Instrumentos operativos para la participación de actores</t>
  </si>
  <si>
    <t>Eventos y talleres con mujeres del sector agroforestal</t>
  </si>
  <si>
    <t>Al menos 1 mesa sectorial agroforestal establecida y fortalecida y con reglamento de participación y consulta consensuado</t>
  </si>
  <si>
    <t>Equipment, Vehicles, and Furniture including Depreciation</t>
  </si>
  <si>
    <t xml:space="preserve">• Talleres para fortalecer capacidades técnicas y divulgación de información </t>
  </si>
  <si>
    <t xml:space="preserve">II diálogo nacional; III diálogo nacional;  academia salvaguardas con Gobiernos Locales;
Academia Salvaguardas con agroforestal (aumento convenio REMBLAH);
Academia Salvaguarda y género con AFH (aumento convenio AFH)
Al menos 2 talleres de la CICC, 4 talleres del subcomite REDD+, 3 talleres tematicos de en las mesas regionales.
</t>
  </si>
  <si>
    <t xml:space="preserve">2 eventos de socialización (diálogos) de información clave para los sectores y partes relevantes involucradas, realizados;
16 talleres de academia salvaguardas con Gobiernos Locales;
6 talleres de academia salvaguardas con agroforestales;
1 hoja de ruta identificada e implementada para el asocio con CONPAH;
1 ruta de academia con enfoque de género para el sector privado. 
Capacidades de actores nacionales, regionales y sectoriales fortalecidas.
Actores relevantes participan en REDD+
</t>
  </si>
  <si>
    <t>Contractual Services</t>
  </si>
  <si>
    <t>• Conformación de alianzas estratégicas entre Gobierno y donantes</t>
  </si>
  <si>
    <t xml:space="preserve">*Dar seguiemito a los acuerdos de junat de proyectso en terminos de apalancameiento de fondos.
*Establecer acuerdos con cooperantes en la implementación de acciones complementarias de REDD+ (AVA Flegth, proyecto de DDHH PNUD, entre otros)
</t>
  </si>
  <si>
    <t>Conformada Mesa de Donantes 
Firmas al menos 3 cartas acuerdos</t>
  </si>
  <si>
    <t>Travel</t>
  </si>
  <si>
    <t>• Sinergias del proyecto con la GbR de gobierno</t>
  </si>
  <si>
    <t>Reuniones, talleres y eventos</t>
  </si>
  <si>
    <t>Lograr que el proceso REDD+ sea conocido e incoporado en la agenda del gobierno a traves de al menos 10 reuniones</t>
  </si>
  <si>
    <t>Transfers and Grants Counterparts</t>
  </si>
  <si>
    <t>• Arreglos institucionales para la implementación de la ENREDD+</t>
  </si>
  <si>
    <t>Reuniones, talleres, congresos, intercambios de experiencias y eventos</t>
  </si>
  <si>
    <t>Garantizada la participación de representantes institucinales en al implemenatción de la ENREDD</t>
  </si>
  <si>
    <t>General Operating and Other Direct Costs</t>
  </si>
  <si>
    <t>• Fortalecimiento de Plataformas de diálogo interinstitucional/politico(MIACC,CICC)</t>
  </si>
  <si>
    <t>Definiciión en implementación de estaregia de impelentación entre la CONPAH y las 9 federaciones</t>
  </si>
  <si>
    <t>La MIACC cuenta con la participación de sus 9 federaciones</t>
  </si>
  <si>
    <t>• Sistematizacion y divulgación de talleres</t>
  </si>
  <si>
    <t>Sistematización digital (incluye audiovisual) de Mesa sector agroforestal, Pilotos SIS, Enfoque Nacional Salvaguardas, Segundo diálogo, Tercer diálogo; Foro Nacional Indígena.
Sistematización talleres Academia REDD+ y Salvuaguardas con todos los sectores.   Sistematización y divulgación de las 4 fases de participación e invlucramiento a traves de productos relevantes (videos, boletines etc)</t>
  </si>
  <si>
    <t>4 sistematizaciones digitales y audiovisuales de procesos participativos; 1 sistematización digital de Academia REDD+ y Salvaguardas; Eventos de participación sistematizados y divulgados a traves de canales de divulgación</t>
  </si>
  <si>
    <t>• Creación de materiales de capacitación</t>
  </si>
  <si>
    <t>Creacion de materiales de capacitación para plataformas sectoriales y regionales</t>
  </si>
  <si>
    <t>Paquete de capacitación finalizado con los siguientes temas: impulsotes en deforestación y degradación, politicas y medidas, finanzas REDD+ y gobernanza (2da jornada de academia REDD+)</t>
  </si>
  <si>
    <t>• Materiales de comunicación para PIAH</t>
  </si>
  <si>
    <t xml:space="preserve">Difusión de material de comunicación radial
</t>
  </si>
  <si>
    <t xml:space="preserve">Material radial de promoción del proceso nacional REDD+ difundido en idiomas indígenas y afrohondureños.
</t>
  </si>
  <si>
    <t>• Implementación de acciones para disminuir brechas de género</t>
  </si>
  <si>
    <t xml:space="preserve">Mapeo de actores para integrar la mesa.
Conformación de Mesa de Género en REDD+ con distintos actores;
Definición de Plan de Acción anual
</t>
  </si>
  <si>
    <t>1 Mesa de Género en REDD+ conformada, reglamentada y con plan de acción definido..
3 talleres de fortalecimiento a socios que conforman la mesa de género REDD+</t>
  </si>
  <si>
    <t xml:space="preserve">Producto 1.2:  Mecanismos de participación y consulta que garantizan una participación equitativa  fortalecidos e implementados a través de Instrumentos y herramientas con los PIAH y Gobierno en el marco de la elaboración de la EN REDD+  </t>
  </si>
  <si>
    <t xml:space="preserve">• Conformación de grupo de trabajo C/CPLI </t>
  </si>
  <si>
    <t xml:space="preserve">Staff and other personnel costs </t>
  </si>
  <si>
    <t xml:space="preserve">• Revisión final  del borrador de ante proyecto de ley </t>
  </si>
  <si>
    <t xml:space="preserve">• Desarrollo e implemntación del plan de socialización del  borrador  de ante proyecto de ley C/CPLI </t>
  </si>
  <si>
    <t>• Generar  borrador de decreto para reglamentación de C/CLPI</t>
  </si>
  <si>
    <t>Regleamneto aprobado a traves de Decreto de CPLI</t>
  </si>
  <si>
    <t xml:space="preserve">• Determinación y consulta de opciones estratégicas de la EN REDD+ </t>
  </si>
  <si>
    <t>17 eventos de conulta y 1 taller nacional para socialización del reglamento CPLI</t>
  </si>
  <si>
    <t>Versión final para sometiemto de aprobación al poder ejecutivo</t>
  </si>
  <si>
    <t xml:space="preserve"> 1 evento de Foro Nacional Indígena</t>
  </si>
  <si>
    <t>1 Foro Nacional Indígena realizado</t>
  </si>
  <si>
    <t>Proceso de fortalecimiento y capacitación para actores relevantes vinculados al procesod e CPLI</t>
  </si>
  <si>
    <t>Fortalecidos los actores involucrados en la aplicación de la consulta (CPLI)</t>
  </si>
  <si>
    <t>Producción de audiovisuales uso de bosques por parte de mujeres PIAHs y agroforestales</t>
  </si>
  <si>
    <t>Audiovisuales sobre uso de bosque por parte de mujeres PIAH y agroforestales</t>
  </si>
  <si>
    <t>Estudio de uso de bosques PIAH y agroforestal</t>
  </si>
  <si>
    <t>Un estudio exhaustivo consensuado y validado con sectores relevantes sobre el  uso de bosque con enfoque de género PIAH y agroforestal</t>
  </si>
  <si>
    <t>Elaboración del mapa de titulación indigena y capacitaciones en campo en el usod e sistema de medición</t>
  </si>
  <si>
    <t>Mapa elaborado y actores involucrados fortalecidos</t>
  </si>
  <si>
    <t>Resultado 1 sub-total</t>
  </si>
  <si>
    <t xml:space="preserve">Resultado 2: El país cuenta con insumos técnicos necesarios para identificar opciones estratégicas viables y con enfoque de género para la EN REDD+, generados en el marco del PN ONU-REDD incluyendo los proporcionados por el SNMB, NREF/NRF y SIS </t>
  </si>
  <si>
    <t xml:space="preserve">Producto 2.1: Análisis técnicos que contribuyen a la identificación de opciones estratégicas viables y con enfoque de género para REDD+ desarrollados </t>
  </si>
  <si>
    <t>• Estudio de costos de oportunidad</t>
  </si>
  <si>
    <t>• Desarrollo de modelos prospectivos de cambio de uso de la tierra</t>
  </si>
  <si>
    <t>• Identificar, mapear y valorar beneficios múltiples existentes</t>
  </si>
  <si>
    <t xml:space="preserve">• Incidencia y facilitación para la toma de decisiones </t>
  </si>
  <si>
    <t>Resultado 2 sub-total</t>
  </si>
  <si>
    <t xml:space="preserve">Resultado 3: El país cuenta con una propuesta (diseño más instrumentos habilitadores como arreglos institucionales e instrumentos legales) de mecanismo financiero REDD+ </t>
  </si>
  <si>
    <t>Producto 3.1: Mecanismo financiero REDD+ apoyado</t>
  </si>
  <si>
    <t xml:space="preserve">• Participación en la revisión y ajuste de uno de los Fondos de Financiamiento </t>
  </si>
  <si>
    <t xml:space="preserve">• Desarrollo de la  estrategia presupuestaria </t>
  </si>
  <si>
    <t xml:space="preserve">•Análisis de opciones de financiamiento para REDD+ </t>
  </si>
  <si>
    <t xml:space="preserve">•Generar capacidad para el manejo y administración </t>
  </si>
  <si>
    <t>Resultado 3 sub-total</t>
  </si>
  <si>
    <t>Resultado 4:Capacidades técnicas (informes y recurso humano) fortalecidas para contar con un nivel de referencia de las emisiones forestales y/o  nivel de referencia forestal (NREF/NRF) por deforestación para un periodo de referencia específico</t>
  </si>
  <si>
    <t>Producto 4.1:  Propuesta del NREF/NRF en Honduras apoyada</t>
  </si>
  <si>
    <t>• Talleres de socializacion  a las oficinas regionales de ICF, Miambiente y grupo de monitoreo  sobre la construccion del nivel de referecia  forestal</t>
  </si>
  <si>
    <t>Capacitación  funcionarios, técnicos de ICF, Miambiente  grupo nacional de monitoreo y otros a nivel nacional para la construcción de FREL</t>
  </si>
  <si>
    <t>4 talleres para capacitar al menos 40  personas</t>
  </si>
  <si>
    <t>X</t>
  </si>
  <si>
    <t xml:space="preserve">•Oficializar el nivel de NREF/NRF a nivel nacional </t>
  </si>
  <si>
    <t>Taller para presentar los resultados del Nivel de Referencia a nivel nacional para actores relevantes del sector forestal</t>
  </si>
  <si>
    <t>30  personas informadas sobre informacion referente al INF y los cambios en el uso del suelo</t>
  </si>
  <si>
    <t>Mapa de Ganancias para el nivel de referencia, período 2000-2006, 2006-2012, 2012-2016</t>
  </si>
  <si>
    <t>Generar toda la metodología para determinar las ganancias de bosque  en el país para tres períodos y determinar tasa de deforestación neta</t>
  </si>
  <si>
    <t>un mapa de ganancias para el período 2000-2006, 2006 - 2012, 2012 - 2015</t>
  </si>
  <si>
    <t>Taller de Validación de las ganancias con los regionales</t>
  </si>
  <si>
    <t xml:space="preserve"> Validar las ganancias de bosque determinadas con la metodología en la nube con 12 tecnicos regionales del ICF</t>
  </si>
  <si>
    <t>12 regionales conocen la metodologia para obtener ganancias y perdidas en los mapas de cambio</t>
  </si>
  <si>
    <t>Generar una definición de degradación para Honduras con los insumos que el país posee</t>
  </si>
  <si>
    <t xml:space="preserve"> Generar una propuesta de definición para degradación que sea medible, verificable y reportable para Honduras</t>
  </si>
  <si>
    <t>Un documento donde se describa la Definición de Degradación aplicable para Honduras</t>
  </si>
  <si>
    <t>Talleres de capacitacion para el uso de herramientas que cuantifiquen la degradación en el país</t>
  </si>
  <si>
    <t>Generar capacidades instaladas en el equipo REDD y en el Estado que puedan darle seguimiento al tema de degradación</t>
  </si>
  <si>
    <t>Cuantificación de la degradación en el País y generacion de una linea base</t>
  </si>
  <si>
    <t xml:space="preserve">Experiencias de degradación </t>
  </si>
  <si>
    <t>Intercambio de experiencias en paises que hayan incluido degradación en su nivel de referencia y determinar como están haciendo uso de esa información</t>
  </si>
  <si>
    <t>Al menos una herramienta identificada funcionando en el pais</t>
  </si>
  <si>
    <t>Resultado 4 sub-total</t>
  </si>
  <si>
    <t xml:space="preserve">Resultado 5: Sistema Nacional de Monitoreo de Bosques (SNMB) fortalecido </t>
  </si>
  <si>
    <t>Producto 5.1:  Protococolos para la estimación de factores de emisión a partir de los datos de campo de la Evaluación Forestal Nacional desarrollado</t>
  </si>
  <si>
    <t>Entrenamiento  para el levantamiento de datos de campo del   Inventario Nacional  III Ciclo (rediseño)</t>
  </si>
  <si>
    <t xml:space="preserve">Capacitacion a 12 regionales  y 24 unidades de ICF para entrenar a los tecnicos en levantamiento de datos del inventario forestal (rediseño) 
</t>
  </si>
  <si>
    <t>12 tecnicos de las regionales de ICF capacitados para ell levantamiento de campo del inventario nacional forestal III ciclo</t>
  </si>
  <si>
    <t xml:space="preserve">• Socializacion de los datos provenientes del inventario nacional forestal II Ciclo </t>
  </si>
  <si>
    <t>Lanzamiento de resultados del INF II ciclo y oficializacion de tasa de deforestacion anual</t>
  </si>
  <si>
    <t xml:space="preserve">1 tasa anual de deforestacion oficializada por el gobierno de honduras </t>
  </si>
  <si>
    <t>•Diseñar  y gestionar infraestuctura de datos espaciales  del INF</t>
  </si>
  <si>
    <t>Actualizar el sistema de información del INF para unificar criterios con otras bases de datos y facilitar su conexión  de otros servidores y pagina WEB</t>
  </si>
  <si>
    <t>12 tecnicos de las regionales de ICF capacitados en el manejo de bases de datos.</t>
  </si>
  <si>
    <t>• Fortalecer las capacidades de las regionales del ICF para el levantamiento de datos del III ciclo del inventario</t>
  </si>
  <si>
    <t xml:space="preserve">Adquicision de equipo forestal para el levantamiento de campo del III ciclo del inventario forestal </t>
  </si>
  <si>
    <t>12 regionales cuentan con equipo para hacer el levantamiento de datos del inventario</t>
  </si>
  <si>
    <t>• Control de calidad en Caliente y Frio ( Fase de Implementacion del Rediseño)</t>
  </si>
  <si>
    <t>Giras de campo para verificar la informacion levantada en las parcelas rediseñadas del INF</t>
  </si>
  <si>
    <t>1 protocolo para la estimacion de factores de emision a partir del rediseño del INF</t>
  </si>
  <si>
    <t>Producto 5.2:   Sistema de procesamiento de sensores remotos operacional</t>
  </si>
  <si>
    <t>Elaboración del mapa forestal con imágenes satelitales 2017</t>
  </si>
  <si>
    <t>Contruir y Desarrollar una metodología, transparente, robusta y fácil de replicar que pueda generar el mapa forestal a una resolución comparable con el oficial</t>
  </si>
  <si>
    <t>1 mapa de cobertura forestal versión 2017</t>
  </si>
  <si>
    <t>Puntos de Control para la elaboración del mapa forestal 2017</t>
  </si>
  <si>
    <t>Giras de campo para la toma de puntos de control para la elaboración del mapa Forestal 2017</t>
  </si>
  <si>
    <t>Una base de datos digital donde se puedan apreciar todos los puntos de control tomados con su respectivas fotografías georeferenciadas</t>
  </si>
  <si>
    <t>Validación del mapa Forestal realizado con imágenes  2017</t>
  </si>
  <si>
    <t>Replica de la metodología de validación de mapas de alta resolución</t>
  </si>
  <si>
    <t xml:space="preserve">Mapa Validado a  nivel nacional </t>
  </si>
  <si>
    <t>Taller de Lanzamiento del mapa forestal</t>
  </si>
  <si>
    <t>Organizar todas las acciones necesarias para lograr el lanzamiento del mapa forestal</t>
  </si>
  <si>
    <t>Un evento para dar a conocer el nuevo mapa forestal</t>
  </si>
  <si>
    <t>Capacidades Técnicas Fortalecidas en el Marco de la Utilización de los Sistemas de Información Geográfica</t>
  </si>
  <si>
    <t>Fortalecer las capacidades en el equipo técnico mediante capacitaciones que actualicen los conocimientos en teledetección para ser replicables en el país</t>
  </si>
  <si>
    <t>Al menos Cinco técnicos capacitados en Sistemas de Información Geográfica</t>
  </si>
  <si>
    <t xml:space="preserve">Producto 5.3: Capacidades técnicas del Grupo Nacional de Monitoreo Forestal y la MIACC fortalecidas </t>
  </si>
  <si>
    <t>•  Programa de capacitación en temas como factores de emisión, datos de actividad</t>
  </si>
  <si>
    <t xml:space="preserve">Programa de capacitación dirigido a los pueblos indigenas </t>
  </si>
  <si>
    <t>Al menos 10 personas de  de los pueblos indigenas integrantes de la CONPAH capacitados en 2017</t>
  </si>
  <si>
    <t xml:space="preserve">• Programa de capacitación dirigido a la MIACC </t>
  </si>
  <si>
    <t>Programa de capacitación dirigido a la mesa de monitoreo</t>
  </si>
  <si>
    <t xml:space="preserve">Una Mesa nacional de monitoreo conformada y operando, para la validacion de los productos cartograficos que se generen en el Icf.       Al menos 4 talleres de capacitacion en temas de monitoreo forestal para la mesa nacional de monitoreo.                    </t>
  </si>
  <si>
    <t xml:space="preserve">• Oficializacion de diseño del SNMB </t>
  </si>
  <si>
    <t>Propuesta de oficializacion, arreglos institucionales, roles y responsabilidades para la operación del SNMF.</t>
  </si>
  <si>
    <t>Una propuesta de reglamentación del SNMB para consideración de las instituciones nacionales.</t>
  </si>
  <si>
    <t>Producto 5.4: Emisiones y/o absorciones antropógenas de GEI relacionadas con los bosques y los cambios en las zonas forestales  estimadas.</t>
  </si>
  <si>
    <t xml:space="preserve">• SNMB operacional </t>
  </si>
  <si>
    <t>Identificacion de dos sitios pilotos para resalizar monitoreo comunitario que alimente el SNMB</t>
  </si>
  <si>
    <t xml:space="preserve">Dos sitios pilotos comunales  alimentando al SNMB </t>
  </si>
  <si>
    <t xml:space="preserve">•Fortalecimiento de equipo a las regionales de ICF para el monitoreo forestal </t>
  </si>
  <si>
    <t>Adquicison de equipo basico para el monitoreo forestal</t>
  </si>
  <si>
    <t xml:space="preserve">12 regionales cuentan con equipo para hacer el monitoreo forestal para reportes periodicos </t>
  </si>
  <si>
    <t>Resultado 5 sub-total</t>
  </si>
  <si>
    <t>Resultado 6: Sistema Nacional de Información sobre salvaguardas sociales y ambientales operativo apoyado</t>
  </si>
  <si>
    <t>Producto 6.1: Sistema de Información sobre Salvaguardas sociales y ambientales (SIS) implementado con enfoque de género</t>
  </si>
  <si>
    <t xml:space="preserve">• Apoyar implementación del SIS </t>
  </si>
  <si>
    <t>Talleres de intepretación de salvaguardas F y G con equipo tecnico de Monitoreo Forestal, Intercambios para conocer el funcionamiento del SIS en otros paises.</t>
  </si>
  <si>
    <t>Sistema de Información de salvaguardas implementado</t>
  </si>
  <si>
    <t>•Identificar organización que realizará  seguimiento para reportar como se están abordando y cumpliendo las salvaguardas en territorios PIAH</t>
  </si>
  <si>
    <t>Talleres regionales de socialización de Salvaguardas con PIAH</t>
  </si>
  <si>
    <t>Organización o comité identificado para el seguimiento al cumplimiento de las salvaguardas REDD+</t>
  </si>
  <si>
    <t>•Liderar el proceso nacional de creación del SIS</t>
  </si>
  <si>
    <t>Desarrollar Talleres de información  sobre Salvaguardas con grupos de Mujeres, (Indigenas y agroforestales, para desarrollar indicadores en el tema de genero para la construcción del ENS)</t>
  </si>
  <si>
    <t>Enfoque de genero es integrado en el proceso REDD+ en Honduras especialmente en salvaguardas</t>
  </si>
  <si>
    <t>• Promover la identificación de las necesidades y prácticas que limiten los derechos de las mujeres (y hombres)</t>
  </si>
  <si>
    <t>Aporte para trabajo de transversalización de género con una vinculación con el trabajo de salvaguardas</t>
  </si>
  <si>
    <t>• Revisar estudios y análisis socio-económicos para identificar áreas que aún se requiere cubrir en relación a los derechos de las mujeres</t>
  </si>
  <si>
    <t>Estudio Diagnostico para identificar brechas para la participación de la mujeres en procesos y politicas</t>
  </si>
  <si>
    <t>Identificadas las brechas que limitan la participación de las mujeres</t>
  </si>
  <si>
    <t>• Actuar de enlace con organizaciones gubernamentales y de la sociedad civil para identificar áreas relevantes para género y REDD+</t>
  </si>
  <si>
    <t>Reuniones de coordinacción en el sector gubernamental y sociedad civil para identificación de areas relevantes para género en REDD+</t>
  </si>
  <si>
    <t>Areas relevantes de genero para REDD+ han sido identificadas</t>
  </si>
  <si>
    <t xml:space="preserve">Producto 6.2: Mecanismo de quejas y disputas fortalecido </t>
  </si>
  <si>
    <t>• Establecer y dar seguimiento de una Agenda Preventiva</t>
  </si>
  <si>
    <t>Reuniones de seguimiento, arreglos institucionales(convenios, fortalecimiento de la institución responsable para dar seguimiento al mecanísmo de atención a denuncias para REDD+</t>
  </si>
  <si>
    <t>Mecanismo de atención a denuncias para  REDD+ fortalecido y en funcionamiento</t>
  </si>
  <si>
    <t>• Capacitar personal de apoyo para el manejo y atención de denuncias</t>
  </si>
  <si>
    <t>Talleres de socialización del funcionamiento del mecanismo de atención a denuncias REDD+, capacitaciónes con instituciones vinculadas al cumplimiento de las salvaguardas.</t>
  </si>
  <si>
    <t>*Personal capacitado 
*Plataforma  o pagina REDD+ funcionando y cuenta con un manual para su manejo</t>
  </si>
  <si>
    <t>Efecto 6 sub-total</t>
  </si>
  <si>
    <t>Unidad Operativa: Costos de la Unidad Operativa del Proyecto</t>
  </si>
  <si>
    <t>Unidad Operativa del Proyecto</t>
  </si>
  <si>
    <t>Acciones para fortalecer y complementar la Unidad Operativa del Proyecto utilizando la misma base de la UOP del proyecto REDD+ que actualmente está fncionando con fondos FCPF</t>
  </si>
  <si>
    <t>Sub-total</t>
  </si>
  <si>
    <t>Costo total del Programa (Todos los efectos)</t>
  </si>
  <si>
    <t>RESUMEN DE COSTOS DEL PROGRAMA</t>
  </si>
  <si>
    <t>Costos indirectos (7%)</t>
  </si>
  <si>
    <t>GRAN TOTAL</t>
  </si>
  <si>
    <t>Contratación de un consultor que elaborara el borrador de reglamento de la ley de CLPI</t>
  </si>
  <si>
    <t>Talleres</t>
  </si>
  <si>
    <t>Enmienda ESSA-Consultores y Evaluaciòn Final ONUREDD</t>
  </si>
  <si>
    <t xml:space="preserve">POA Programa Nacional ONU-REDD 2018-2019 </t>
  </si>
  <si>
    <t xml:space="preserve">• Servicios de asesoramiento de la sede PNUD </t>
  </si>
  <si>
    <t>2019 (julio 31)</t>
  </si>
  <si>
    <t>2019 (Diciembre 31)</t>
  </si>
  <si>
    <t>2019 (31 julio)</t>
  </si>
  <si>
    <t>2019 (31 dic)</t>
  </si>
  <si>
    <t>UNEP Advisory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</si>
</sst>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3" fontId="2" fillId="0" borderId="0" xfId="0" applyNumberFormat="1" applyFont="1"/>
    <xf numFmtId="3" fontId="1" fillId="0" borderId="0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3" fontId="2" fillId="0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2" fillId="4" borderId="1" xfId="1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top" wrapText="1"/>
    </xf>
    <xf numFmtId="3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1" fillId="5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3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2" fillId="5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3" fontId="1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top" wrapText="1"/>
    </xf>
    <xf numFmtId="3" fontId="1" fillId="6" borderId="1" xfId="1" applyNumberFormat="1" applyFont="1" applyFill="1" applyBorder="1" applyAlignment="1">
      <alignment vertical="center"/>
    </xf>
    <xf numFmtId="3" fontId="1" fillId="0" borderId="0" xfId="0" applyNumberFormat="1" applyFont="1"/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" xfId="1" applyNumberFormat="1" applyFont="1" applyFill="1" applyBorder="1"/>
    <xf numFmtId="3" fontId="2" fillId="5" borderId="1" xfId="0" applyNumberFormat="1" applyFont="1" applyFill="1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vertical="top" wrapText="1"/>
    </xf>
    <xf numFmtId="3" fontId="1" fillId="5" borderId="1" xfId="1" applyNumberFormat="1" applyFont="1" applyFill="1" applyBorder="1"/>
    <xf numFmtId="3" fontId="1" fillId="6" borderId="1" xfId="1" applyNumberFormat="1" applyFont="1" applyFill="1" applyBorder="1"/>
    <xf numFmtId="3" fontId="2" fillId="0" borderId="0" xfId="0" applyNumberFormat="1" applyFont="1" applyFill="1"/>
    <xf numFmtId="3" fontId="2" fillId="0" borderId="1" xfId="1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10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3" fontId="9" fillId="5" borderId="1" xfId="1" applyNumberFormat="1" applyFont="1" applyFill="1" applyBorder="1"/>
    <xf numFmtId="3" fontId="2" fillId="4" borderId="1" xfId="1" applyNumberFormat="1" applyFont="1" applyFill="1" applyBorder="1" applyAlignment="1">
      <alignment horizontal="left" vertical="top" wrapText="1"/>
    </xf>
    <xf numFmtId="3" fontId="2" fillId="8" borderId="1" xfId="0" applyNumberFormat="1" applyFont="1" applyFill="1" applyBorder="1" applyAlignment="1">
      <alignment vertical="top" wrapText="1"/>
    </xf>
    <xf numFmtId="3" fontId="2" fillId="4" borderId="1" xfId="1" applyNumberFormat="1" applyFont="1" applyFill="1" applyBorder="1"/>
    <xf numFmtId="3" fontId="2" fillId="4" borderId="1" xfId="0" applyNumberFormat="1" applyFont="1" applyFill="1" applyBorder="1" applyAlignment="1">
      <alignment horizontal="left" vertical="top" wrapText="1"/>
    </xf>
    <xf numFmtId="3" fontId="2" fillId="4" borderId="1" xfId="1" applyNumberFormat="1" applyFont="1" applyFill="1" applyBorder="1" applyAlignment="1">
      <alignment horizontal="left" wrapText="1"/>
    </xf>
    <xf numFmtId="164" fontId="2" fillId="4" borderId="1" xfId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164" fontId="2" fillId="4" borderId="1" xfId="1" applyFont="1" applyFill="1" applyBorder="1" applyAlignment="1">
      <alignment horizontal="left" wrapText="1"/>
    </xf>
    <xf numFmtId="164" fontId="2" fillId="4" borderId="1" xfId="1" applyFont="1" applyFill="1" applyBorder="1" applyAlignment="1">
      <alignment vertical="top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wrapText="1"/>
    </xf>
    <xf numFmtId="3" fontId="2" fillId="10" borderId="1" xfId="0" applyNumberFormat="1" applyFont="1" applyFill="1" applyBorder="1" applyAlignment="1">
      <alignment vertical="top" wrapText="1"/>
    </xf>
    <xf numFmtId="3" fontId="1" fillId="10" borderId="1" xfId="0" applyNumberFormat="1" applyFont="1" applyFill="1" applyBorder="1"/>
    <xf numFmtId="0" fontId="11" fillId="0" borderId="0" xfId="0" applyNumberFormat="1" applyFont="1" applyFill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3" fontId="2" fillId="4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4" fontId="2" fillId="4" borderId="1" xfId="1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/>
    <xf numFmtId="0" fontId="0" fillId="4" borderId="1" xfId="0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/>
    <xf numFmtId="3" fontId="2" fillId="4" borderId="1" xfId="1" applyNumberFormat="1" applyFont="1" applyFill="1" applyBorder="1" applyAlignment="1">
      <alignment horizontal="right"/>
    </xf>
    <xf numFmtId="3" fontId="2" fillId="4" borderId="1" xfId="1" applyNumberFormat="1" applyFont="1" applyFill="1" applyBorder="1" applyAlignment="1">
      <alignment wrapText="1"/>
    </xf>
    <xf numFmtId="3" fontId="2" fillId="8" borderId="1" xfId="0" applyNumberFormat="1" applyFont="1" applyFill="1" applyBorder="1" applyAlignment="1">
      <alignment vertical="center" wrapText="1"/>
    </xf>
    <xf numFmtId="3" fontId="1" fillId="1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9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C141"/>
  <sheetViews>
    <sheetView tabSelected="1" view="pageBreakPreview" zoomScale="80" zoomScaleNormal="80" zoomScaleSheetLayoutView="80" zoomScalePageLayoutView="70" workbookViewId="0">
      <pane ySplit="7" topLeftCell="A8" activePane="bottomLeft" state="frozen"/>
      <selection pane="bottomLeft" activeCell="I129" sqref="I129"/>
    </sheetView>
  </sheetViews>
  <sheetFormatPr defaultColWidth="11.453125" defaultRowHeight="13" x14ac:dyDescent="0.3"/>
  <cols>
    <col min="1" max="1" width="26.54296875" style="1" customWidth="1"/>
    <col min="2" max="2" width="44.26953125" style="38" customWidth="1"/>
    <col min="3" max="3" width="33" style="38" customWidth="1"/>
    <col min="4" max="4" width="31.7265625" style="38" hidden="1" customWidth="1"/>
    <col min="5" max="8" width="4.7265625" style="1" customWidth="1"/>
    <col min="9" max="9" width="34.1796875" style="1" customWidth="1"/>
    <col min="10" max="10" width="12.54296875" style="38" hidden="1" customWidth="1"/>
    <col min="11" max="12" width="12.453125" style="38" hidden="1" customWidth="1"/>
    <col min="13" max="13" width="12.1796875" style="38" hidden="1" customWidth="1"/>
    <col min="14" max="14" width="13" style="1" customWidth="1"/>
    <col min="15" max="15" width="10.81640625" style="38" customWidth="1"/>
    <col min="16" max="16" width="13.26953125" style="1" customWidth="1"/>
    <col min="17" max="19" width="11.453125" style="1"/>
    <col min="20" max="20" width="15.26953125" style="1" customWidth="1"/>
    <col min="21" max="16384" width="11.453125" style="1"/>
  </cols>
  <sheetData>
    <row r="2" spans="1:16" x14ac:dyDescent="0.3">
      <c r="A2" s="90" t="s">
        <v>210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3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3">
      <c r="A4" s="65"/>
      <c r="B4" s="65"/>
      <c r="C4" s="2"/>
      <c r="D4" s="2"/>
      <c r="E4" s="65"/>
      <c r="F4" s="65"/>
      <c r="G4" s="65"/>
      <c r="H4" s="65"/>
      <c r="I4" s="65"/>
      <c r="J4" s="65"/>
      <c r="K4" s="65"/>
      <c r="L4" s="65"/>
      <c r="M4" s="65"/>
      <c r="O4" s="65"/>
    </row>
    <row r="5" spans="1:16" ht="12.75" customHeight="1" x14ac:dyDescent="0.3">
      <c r="A5" s="89" t="s">
        <v>1</v>
      </c>
      <c r="B5" s="89" t="s">
        <v>2</v>
      </c>
      <c r="C5" s="89" t="s">
        <v>3</v>
      </c>
      <c r="D5" s="89" t="s">
        <v>4</v>
      </c>
      <c r="E5" s="89" t="s">
        <v>5</v>
      </c>
      <c r="F5" s="89"/>
      <c r="G5" s="89"/>
      <c r="H5" s="89"/>
      <c r="I5" s="89" t="s">
        <v>6</v>
      </c>
      <c r="J5" s="89"/>
      <c r="K5" s="89"/>
      <c r="L5" s="89"/>
      <c r="M5" s="89"/>
      <c r="N5" s="89"/>
      <c r="O5" s="89"/>
      <c r="P5" s="89"/>
    </row>
    <row r="6" spans="1:16" x14ac:dyDescent="0.3">
      <c r="A6" s="89"/>
      <c r="B6" s="89"/>
      <c r="C6" s="89"/>
      <c r="D6" s="89"/>
      <c r="E6" s="66" t="s">
        <v>9</v>
      </c>
      <c r="F6" s="66" t="s">
        <v>10</v>
      </c>
      <c r="G6" s="66" t="s">
        <v>7</v>
      </c>
      <c r="H6" s="66" t="s">
        <v>8</v>
      </c>
      <c r="I6" s="66" t="s">
        <v>11</v>
      </c>
      <c r="J6" s="89" t="s">
        <v>12</v>
      </c>
      <c r="K6" s="89"/>
      <c r="L6" s="89" t="s">
        <v>13</v>
      </c>
      <c r="M6" s="89"/>
      <c r="N6" s="89" t="s">
        <v>14</v>
      </c>
      <c r="O6" s="89"/>
      <c r="P6" s="66" t="s">
        <v>15</v>
      </c>
    </row>
    <row r="7" spans="1:16" ht="39" x14ac:dyDescent="0.3">
      <c r="A7" s="66"/>
      <c r="B7" s="66"/>
      <c r="C7" s="66"/>
      <c r="D7" s="66"/>
      <c r="E7" s="66"/>
      <c r="F7" s="66"/>
      <c r="G7" s="66"/>
      <c r="H7" s="66"/>
      <c r="I7" s="66"/>
      <c r="J7" s="3">
        <v>2018</v>
      </c>
      <c r="K7" s="3">
        <v>2019</v>
      </c>
      <c r="L7" s="3">
        <v>2018</v>
      </c>
      <c r="M7" s="3">
        <v>2019</v>
      </c>
      <c r="N7" s="3" t="s">
        <v>212</v>
      </c>
      <c r="O7" s="3" t="s">
        <v>213</v>
      </c>
      <c r="P7" s="3">
        <v>2019</v>
      </c>
    </row>
    <row r="8" spans="1:16" s="4" customFormat="1" ht="34.5" customHeight="1" x14ac:dyDescent="0.3">
      <c r="A8" s="85" t="s">
        <v>16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6" ht="48.75" customHeight="1" x14ac:dyDescent="0.3">
      <c r="A9" s="83" t="s">
        <v>17</v>
      </c>
      <c r="B9" s="5" t="s">
        <v>18</v>
      </c>
      <c r="C9" s="6" t="s">
        <v>19</v>
      </c>
      <c r="D9" s="6" t="s">
        <v>20</v>
      </c>
      <c r="E9" s="10" t="s">
        <v>101</v>
      </c>
      <c r="F9" s="10" t="s">
        <v>101</v>
      </c>
      <c r="G9" s="10" t="s">
        <v>101</v>
      </c>
      <c r="H9" s="10" t="s">
        <v>101</v>
      </c>
      <c r="I9" s="19" t="s">
        <v>21</v>
      </c>
      <c r="J9" s="9"/>
      <c r="K9" s="9"/>
      <c r="L9" s="9"/>
      <c r="M9" s="12"/>
      <c r="N9" s="9">
        <v>28000</v>
      </c>
      <c r="O9" s="69">
        <v>22500</v>
      </c>
      <c r="P9" s="9">
        <f>SUM(N9:O9)</f>
        <v>50500</v>
      </c>
    </row>
    <row r="10" spans="1:16" ht="30" customHeight="1" x14ac:dyDescent="0.3">
      <c r="A10" s="83"/>
      <c r="B10" s="5" t="s">
        <v>22</v>
      </c>
      <c r="C10" s="6" t="s">
        <v>23</v>
      </c>
      <c r="D10" s="6" t="s">
        <v>24</v>
      </c>
      <c r="E10" s="7"/>
      <c r="F10" s="7"/>
      <c r="G10" s="7"/>
      <c r="H10" s="7"/>
      <c r="I10" s="8" t="s">
        <v>25</v>
      </c>
      <c r="J10" s="9"/>
      <c r="K10" s="9"/>
      <c r="L10" s="9"/>
      <c r="M10" s="12"/>
      <c r="N10" s="9"/>
      <c r="O10" s="9"/>
      <c r="P10" s="9">
        <f>SUM(K10,M10,O10)</f>
        <v>0</v>
      </c>
    </row>
    <row r="11" spans="1:16" ht="29.25" customHeight="1" x14ac:dyDescent="0.3">
      <c r="A11" s="83"/>
      <c r="B11" s="5" t="s">
        <v>26</v>
      </c>
      <c r="C11" s="6" t="s">
        <v>27</v>
      </c>
      <c r="D11" s="6" t="s">
        <v>28</v>
      </c>
      <c r="E11" s="10"/>
      <c r="F11" s="10"/>
      <c r="G11" s="10"/>
      <c r="H11" s="10"/>
      <c r="I11" s="11" t="s">
        <v>29</v>
      </c>
      <c r="J11" s="9"/>
      <c r="K11" s="9"/>
      <c r="L11" s="12"/>
      <c r="M11" s="12"/>
      <c r="N11" s="9"/>
      <c r="O11" s="9"/>
      <c r="P11" s="9">
        <f>SUM(K11,M11,O11)</f>
        <v>0</v>
      </c>
    </row>
    <row r="12" spans="1:16" ht="29.25" customHeight="1" x14ac:dyDescent="0.3">
      <c r="A12" s="83"/>
      <c r="B12" s="5" t="s">
        <v>30</v>
      </c>
      <c r="C12" s="13" t="s">
        <v>31</v>
      </c>
      <c r="D12" s="6" t="s">
        <v>32</v>
      </c>
      <c r="E12" s="10"/>
      <c r="F12" s="10"/>
      <c r="G12" s="10"/>
      <c r="H12" s="10"/>
      <c r="I12" s="11" t="s">
        <v>33</v>
      </c>
      <c r="J12" s="9"/>
      <c r="K12" s="9"/>
      <c r="L12" s="9"/>
      <c r="M12" s="12"/>
      <c r="N12" s="9"/>
      <c r="O12" s="9"/>
      <c r="P12" s="9">
        <f>SUM(K12,M12,O12)</f>
        <v>0</v>
      </c>
    </row>
    <row r="13" spans="1:16" ht="30" customHeight="1" x14ac:dyDescent="0.3">
      <c r="A13" s="83"/>
      <c r="B13" s="5" t="s">
        <v>34</v>
      </c>
      <c r="C13" s="13" t="s">
        <v>35</v>
      </c>
      <c r="D13" s="13" t="s">
        <v>36</v>
      </c>
      <c r="E13" s="10"/>
      <c r="F13" s="10"/>
      <c r="G13" s="10"/>
      <c r="H13" s="10"/>
      <c r="I13" s="10" t="s">
        <v>37</v>
      </c>
      <c r="J13" s="9"/>
      <c r="K13" s="9"/>
      <c r="L13" s="9"/>
      <c r="M13" s="12"/>
      <c r="N13" s="9"/>
      <c r="O13" s="9"/>
      <c r="P13" s="9">
        <f>SUM(N13:O13)</f>
        <v>0</v>
      </c>
    </row>
    <row r="14" spans="1:16" ht="18" customHeight="1" x14ac:dyDescent="0.3">
      <c r="A14" s="83"/>
      <c r="B14" s="5" t="s">
        <v>38</v>
      </c>
      <c r="C14" s="13" t="s">
        <v>39</v>
      </c>
      <c r="D14" s="13" t="s">
        <v>40</v>
      </c>
      <c r="E14" s="10"/>
      <c r="F14" s="10"/>
      <c r="G14" s="10"/>
      <c r="H14" s="10"/>
      <c r="I14" s="5" t="s">
        <v>41</v>
      </c>
      <c r="J14" s="9"/>
      <c r="K14" s="9"/>
      <c r="L14" s="9"/>
      <c r="M14" s="12"/>
      <c r="N14" s="9"/>
      <c r="O14" s="9"/>
      <c r="P14" s="9">
        <f t="shared" ref="P14:P20" si="0">SUM(K14,M14,O14)</f>
        <v>0</v>
      </c>
    </row>
    <row r="15" spans="1:16" ht="27" customHeight="1" x14ac:dyDescent="0.3">
      <c r="A15" s="83"/>
      <c r="B15" s="5" t="s">
        <v>42</v>
      </c>
      <c r="C15" s="13" t="s">
        <v>43</v>
      </c>
      <c r="D15" s="13" t="s">
        <v>44</v>
      </c>
      <c r="E15" s="10"/>
      <c r="F15" s="10"/>
      <c r="G15" s="10"/>
      <c r="H15" s="10"/>
      <c r="I15" s="10" t="s">
        <v>45</v>
      </c>
      <c r="J15" s="9"/>
      <c r="K15" s="9"/>
      <c r="L15" s="9"/>
      <c r="M15" s="12"/>
      <c r="N15" s="9"/>
      <c r="O15" s="9"/>
      <c r="P15" s="9">
        <f t="shared" si="0"/>
        <v>0</v>
      </c>
    </row>
    <row r="16" spans="1:16" ht="39" x14ac:dyDescent="0.3">
      <c r="A16" s="83"/>
      <c r="B16" s="5" t="s">
        <v>46</v>
      </c>
      <c r="C16" s="13" t="s">
        <v>47</v>
      </c>
      <c r="D16" s="13" t="s">
        <v>48</v>
      </c>
      <c r="E16" s="10"/>
      <c r="F16" s="10"/>
      <c r="G16" s="10"/>
      <c r="H16" s="10"/>
      <c r="I16" s="11" t="s">
        <v>33</v>
      </c>
      <c r="J16" s="9"/>
      <c r="K16" s="9"/>
      <c r="L16" s="9"/>
      <c r="M16" s="12"/>
      <c r="N16" s="9"/>
      <c r="O16" s="9"/>
      <c r="P16" s="9">
        <f t="shared" si="0"/>
        <v>0</v>
      </c>
    </row>
    <row r="17" spans="1:16" ht="143" x14ac:dyDescent="0.3">
      <c r="A17" s="83"/>
      <c r="B17" s="13" t="s">
        <v>49</v>
      </c>
      <c r="C17" s="6" t="s">
        <v>50</v>
      </c>
      <c r="D17" s="6" t="s">
        <v>51</v>
      </c>
      <c r="E17" s="10"/>
      <c r="F17" s="10"/>
      <c r="G17" s="10"/>
      <c r="H17" s="10"/>
      <c r="I17" s="11" t="s">
        <v>33</v>
      </c>
      <c r="J17" s="9"/>
      <c r="K17" s="9"/>
      <c r="L17" s="9"/>
      <c r="M17" s="12"/>
      <c r="N17" s="9"/>
      <c r="O17" s="70"/>
      <c r="P17" s="9">
        <f t="shared" si="0"/>
        <v>0</v>
      </c>
    </row>
    <row r="18" spans="1:16" ht="42" customHeight="1" x14ac:dyDescent="0.3">
      <c r="A18" s="83"/>
      <c r="B18" s="5" t="s">
        <v>52</v>
      </c>
      <c r="C18" s="6" t="s">
        <v>53</v>
      </c>
      <c r="D18" s="6" t="s">
        <v>54</v>
      </c>
      <c r="E18" s="10"/>
      <c r="F18" s="10"/>
      <c r="G18" s="10"/>
      <c r="H18" s="10"/>
      <c r="I18" s="10" t="s">
        <v>25</v>
      </c>
      <c r="J18" s="9"/>
      <c r="K18" s="9"/>
      <c r="L18" s="9"/>
      <c r="M18" s="12"/>
      <c r="N18" s="9"/>
      <c r="O18" s="9"/>
      <c r="P18" s="9">
        <f t="shared" si="0"/>
        <v>0</v>
      </c>
    </row>
    <row r="19" spans="1:16" ht="35.25" customHeight="1" x14ac:dyDescent="0.3">
      <c r="A19" s="83"/>
      <c r="B19" s="13" t="s">
        <v>55</v>
      </c>
      <c r="C19" s="64" t="s">
        <v>56</v>
      </c>
      <c r="D19" s="64" t="s">
        <v>57</v>
      </c>
      <c r="E19" s="7"/>
      <c r="F19" s="7"/>
      <c r="G19" s="7"/>
      <c r="H19" s="7"/>
      <c r="I19" s="10" t="s">
        <v>25</v>
      </c>
      <c r="J19" s="9"/>
      <c r="K19" s="9"/>
      <c r="L19" s="9"/>
      <c r="M19" s="12"/>
      <c r="N19" s="9"/>
      <c r="O19" s="9"/>
      <c r="P19" s="9">
        <f t="shared" si="0"/>
        <v>0</v>
      </c>
    </row>
    <row r="20" spans="1:16" ht="69" customHeight="1" x14ac:dyDescent="0.3">
      <c r="A20" s="83"/>
      <c r="B20" s="5" t="s">
        <v>58</v>
      </c>
      <c r="C20" s="13" t="s">
        <v>59</v>
      </c>
      <c r="D20" s="13" t="s">
        <v>60</v>
      </c>
      <c r="E20" s="7"/>
      <c r="F20" s="7"/>
      <c r="G20" s="7"/>
      <c r="H20" s="7"/>
      <c r="I20" s="10" t="s">
        <v>25</v>
      </c>
      <c r="J20" s="9"/>
      <c r="K20" s="9"/>
      <c r="L20" s="9"/>
      <c r="M20" s="12"/>
      <c r="N20" s="9"/>
      <c r="O20" s="9"/>
      <c r="P20" s="9">
        <f t="shared" si="0"/>
        <v>0</v>
      </c>
    </row>
    <row r="21" spans="1:16" x14ac:dyDescent="0.3">
      <c r="A21" s="83"/>
      <c r="B21" s="14"/>
      <c r="C21" s="25"/>
      <c r="D21" s="25"/>
      <c r="E21" s="15"/>
      <c r="F21" s="15"/>
      <c r="G21" s="15"/>
      <c r="H21" s="15"/>
      <c r="I21" s="16" t="s">
        <v>15</v>
      </c>
      <c r="J21" s="17">
        <f>SUM(J9:J20)</f>
        <v>0</v>
      </c>
      <c r="K21" s="17"/>
      <c r="L21" s="17">
        <f t="shared" ref="L21:O21" si="1">SUM(L9:L20)</f>
        <v>0</v>
      </c>
      <c r="M21" s="17">
        <f t="shared" si="1"/>
        <v>0</v>
      </c>
      <c r="N21" s="17">
        <f t="shared" si="1"/>
        <v>28000</v>
      </c>
      <c r="O21" s="17">
        <f t="shared" si="1"/>
        <v>22500</v>
      </c>
      <c r="P21" s="17">
        <f>SUM(P9:P20)</f>
        <v>50500</v>
      </c>
    </row>
    <row r="22" spans="1:16" ht="18" hidden="1" customHeight="1" x14ac:dyDescent="0.3">
      <c r="A22" s="86" t="s">
        <v>61</v>
      </c>
      <c r="B22" s="18" t="s">
        <v>62</v>
      </c>
      <c r="C22" s="18"/>
      <c r="D22" s="18"/>
      <c r="E22" s="7"/>
      <c r="F22" s="7"/>
      <c r="G22" s="7"/>
      <c r="H22" s="7"/>
      <c r="I22" s="19" t="s">
        <v>63</v>
      </c>
      <c r="J22" s="9"/>
      <c r="K22" s="9"/>
      <c r="L22" s="1"/>
      <c r="M22" s="9"/>
      <c r="N22" s="9"/>
      <c r="O22" s="9"/>
      <c r="P22" s="9">
        <f>SUM(K22,M22,O22)</f>
        <v>0</v>
      </c>
    </row>
    <row r="23" spans="1:16" ht="18" hidden="1" customHeight="1" x14ac:dyDescent="0.3">
      <c r="A23" s="86"/>
      <c r="B23" s="18" t="s">
        <v>211</v>
      </c>
      <c r="C23" s="18"/>
      <c r="D23" s="18"/>
      <c r="E23" s="7" t="s">
        <v>101</v>
      </c>
      <c r="F23" s="7" t="s">
        <v>101</v>
      </c>
      <c r="G23" s="7" t="s">
        <v>101</v>
      </c>
      <c r="H23" s="7" t="s">
        <v>101</v>
      </c>
      <c r="I23" s="19" t="s">
        <v>21</v>
      </c>
      <c r="J23" s="9"/>
      <c r="K23" s="9"/>
      <c r="L23" s="9">
        <v>7500</v>
      </c>
      <c r="M23" s="9">
        <v>7500</v>
      </c>
      <c r="N23" s="9"/>
      <c r="O23" s="9"/>
      <c r="P23" s="9"/>
    </row>
    <row r="24" spans="1:16" ht="18" hidden="1" customHeight="1" x14ac:dyDescent="0.3">
      <c r="A24" s="86"/>
      <c r="B24" s="18" t="s">
        <v>211</v>
      </c>
      <c r="C24" s="18"/>
      <c r="D24" s="18"/>
      <c r="E24" s="7" t="s">
        <v>101</v>
      </c>
      <c r="F24" s="7" t="s">
        <v>101</v>
      </c>
      <c r="G24" s="7" t="s">
        <v>101</v>
      </c>
      <c r="H24" s="7" t="s">
        <v>101</v>
      </c>
      <c r="I24" s="19" t="s">
        <v>37</v>
      </c>
      <c r="J24" s="9"/>
      <c r="K24" s="9"/>
      <c r="L24" s="9">
        <v>2500</v>
      </c>
      <c r="M24" s="9">
        <v>2500</v>
      </c>
      <c r="N24" s="9"/>
      <c r="O24" s="9"/>
      <c r="P24" s="9"/>
    </row>
    <row r="25" spans="1:16" ht="12.75" hidden="1" customHeight="1" x14ac:dyDescent="0.3">
      <c r="A25" s="86"/>
      <c r="B25" s="18" t="s">
        <v>64</v>
      </c>
      <c r="C25" s="20"/>
      <c r="D25" s="20"/>
      <c r="E25" s="7"/>
      <c r="F25" s="7"/>
      <c r="G25" s="7"/>
      <c r="H25" s="7"/>
      <c r="I25" s="8" t="s">
        <v>25</v>
      </c>
      <c r="J25" s="9"/>
      <c r="K25" s="9"/>
      <c r="L25" s="9"/>
      <c r="M25" s="9"/>
      <c r="N25" s="9"/>
      <c r="O25" s="9"/>
      <c r="P25" s="9">
        <f t="shared" ref="P25:P30" si="2">SUM(K25,M25,O25)</f>
        <v>0</v>
      </c>
    </row>
    <row r="26" spans="1:16" ht="40.5" hidden="1" customHeight="1" x14ac:dyDescent="0.3">
      <c r="A26" s="86"/>
      <c r="B26" s="21" t="s">
        <v>65</v>
      </c>
      <c r="C26" s="20"/>
      <c r="D26" s="20"/>
      <c r="E26" s="7"/>
      <c r="F26" s="7"/>
      <c r="G26" s="7"/>
      <c r="H26" s="7"/>
      <c r="I26" s="11" t="s">
        <v>29</v>
      </c>
      <c r="J26" s="9"/>
      <c r="K26" s="9"/>
      <c r="L26" s="9"/>
      <c r="M26" s="9"/>
      <c r="N26" s="9"/>
      <c r="O26" s="9"/>
      <c r="P26" s="9">
        <f t="shared" si="2"/>
        <v>0</v>
      </c>
    </row>
    <row r="27" spans="1:16" ht="40.5" hidden="1" customHeight="1" x14ac:dyDescent="0.3">
      <c r="A27" s="86"/>
      <c r="B27" s="21"/>
      <c r="C27" s="20"/>
      <c r="D27" s="20"/>
      <c r="E27" s="7"/>
      <c r="F27" s="7"/>
      <c r="G27" s="7"/>
      <c r="H27" s="7"/>
      <c r="I27" s="11"/>
      <c r="J27" s="9"/>
      <c r="K27" s="9"/>
      <c r="L27" s="9"/>
      <c r="M27" s="9"/>
      <c r="N27" s="9"/>
      <c r="O27" s="9"/>
      <c r="P27" s="9">
        <f t="shared" si="2"/>
        <v>0</v>
      </c>
    </row>
    <row r="28" spans="1:16" ht="39.75" hidden="1" customHeight="1" x14ac:dyDescent="0.3">
      <c r="A28" s="86"/>
      <c r="B28" s="21" t="s">
        <v>66</v>
      </c>
      <c r="C28" s="22" t="s">
        <v>207</v>
      </c>
      <c r="D28" s="22" t="s">
        <v>67</v>
      </c>
      <c r="E28" s="7"/>
      <c r="F28" s="7"/>
      <c r="G28" s="7"/>
      <c r="H28" s="7"/>
      <c r="I28" s="23" t="s">
        <v>41</v>
      </c>
      <c r="J28" s="9"/>
      <c r="K28" s="9"/>
      <c r="L28" s="9"/>
      <c r="M28" s="12"/>
      <c r="N28" s="9"/>
      <c r="O28" s="9"/>
      <c r="P28" s="9">
        <f t="shared" si="2"/>
        <v>0</v>
      </c>
    </row>
    <row r="29" spans="1:16" ht="42" hidden="1" customHeight="1" x14ac:dyDescent="0.3">
      <c r="A29" s="86"/>
      <c r="B29" s="92" t="s">
        <v>68</v>
      </c>
      <c r="C29" s="22" t="s">
        <v>69</v>
      </c>
      <c r="D29" s="22" t="s">
        <v>70</v>
      </c>
      <c r="E29" s="7"/>
      <c r="F29" s="7"/>
      <c r="G29" s="7"/>
      <c r="H29" s="7"/>
      <c r="I29" s="10" t="s">
        <v>37</v>
      </c>
      <c r="J29" s="9"/>
      <c r="K29" s="9"/>
      <c r="L29" s="9"/>
      <c r="M29" s="12"/>
      <c r="N29" s="9"/>
      <c r="O29" s="9"/>
      <c r="P29" s="9">
        <f t="shared" si="2"/>
        <v>0</v>
      </c>
    </row>
    <row r="30" spans="1:16" ht="42" hidden="1" customHeight="1" x14ac:dyDescent="0.3">
      <c r="A30" s="86"/>
      <c r="B30" s="92"/>
      <c r="C30" s="22" t="s">
        <v>71</v>
      </c>
      <c r="D30" s="22" t="s">
        <v>72</v>
      </c>
      <c r="E30" s="7"/>
      <c r="F30" s="7"/>
      <c r="G30" s="7"/>
      <c r="H30" s="7"/>
      <c r="I30" s="11" t="s">
        <v>33</v>
      </c>
      <c r="J30" s="9"/>
      <c r="K30" s="9"/>
      <c r="L30" s="9"/>
      <c r="M30" s="12"/>
      <c r="N30" s="9"/>
      <c r="O30" s="9"/>
      <c r="P30" s="9">
        <f t="shared" si="2"/>
        <v>0</v>
      </c>
    </row>
    <row r="31" spans="1:16" ht="31.5" hidden="1" customHeight="1" x14ac:dyDescent="0.3">
      <c r="A31" s="86"/>
      <c r="B31" s="92"/>
      <c r="C31" s="22" t="s">
        <v>209</v>
      </c>
      <c r="D31" s="22" t="s">
        <v>72</v>
      </c>
      <c r="E31" s="7" t="s">
        <v>101</v>
      </c>
      <c r="F31" s="7" t="s">
        <v>101</v>
      </c>
      <c r="G31" s="7" t="s">
        <v>101</v>
      </c>
      <c r="H31" s="7" t="s">
        <v>101</v>
      </c>
      <c r="I31" s="11" t="s">
        <v>33</v>
      </c>
      <c r="J31" s="9"/>
      <c r="K31" s="9"/>
      <c r="L31" s="9">
        <v>60000</v>
      </c>
      <c r="M31" s="12">
        <v>20000</v>
      </c>
      <c r="N31" s="9"/>
      <c r="O31" s="9"/>
      <c r="P31" s="9"/>
    </row>
    <row r="32" spans="1:16" ht="27" hidden="1" customHeight="1" x14ac:dyDescent="0.3">
      <c r="A32" s="86"/>
      <c r="B32" s="92"/>
      <c r="C32" s="22" t="s">
        <v>73</v>
      </c>
      <c r="D32" s="22" t="s">
        <v>74</v>
      </c>
      <c r="E32" s="24"/>
      <c r="F32" s="24"/>
      <c r="G32" s="24"/>
      <c r="H32" s="24"/>
      <c r="I32" s="10" t="s">
        <v>45</v>
      </c>
      <c r="J32" s="9"/>
      <c r="K32" s="9"/>
      <c r="L32" s="9"/>
      <c r="M32" s="12"/>
      <c r="N32" s="9"/>
      <c r="O32" s="9"/>
      <c r="P32" s="9">
        <f>SUM(K32,M32,O32)</f>
        <v>0</v>
      </c>
    </row>
    <row r="33" spans="1:16" ht="39" hidden="1" customHeight="1" x14ac:dyDescent="0.3">
      <c r="A33" s="86"/>
      <c r="B33" s="92"/>
      <c r="C33" s="22" t="s">
        <v>75</v>
      </c>
      <c r="D33" s="22" t="s">
        <v>76</v>
      </c>
      <c r="E33" s="24"/>
      <c r="F33" s="24"/>
      <c r="G33" s="24"/>
      <c r="H33" s="24"/>
      <c r="I33" s="10"/>
      <c r="J33" s="9"/>
      <c r="K33" s="9"/>
      <c r="L33" s="9"/>
      <c r="M33" s="12"/>
      <c r="N33" s="9"/>
      <c r="O33" s="9"/>
      <c r="P33" s="9">
        <f>SUM(K33,M33,O33)</f>
        <v>0</v>
      </c>
    </row>
    <row r="34" spans="1:16" ht="24.75" hidden="1" customHeight="1" x14ac:dyDescent="0.3">
      <c r="A34" s="86"/>
      <c r="B34" s="92"/>
      <c r="C34" s="22" t="s">
        <v>77</v>
      </c>
      <c r="D34" s="22" t="s">
        <v>78</v>
      </c>
      <c r="E34" s="24"/>
      <c r="F34" s="24"/>
      <c r="G34" s="24"/>
      <c r="H34" s="24"/>
      <c r="I34" s="10"/>
      <c r="J34" s="9"/>
      <c r="K34" s="9"/>
      <c r="L34" s="9"/>
      <c r="M34" s="12"/>
      <c r="N34" s="9"/>
      <c r="O34" s="9"/>
      <c r="P34" s="9">
        <f>SUM(K34,M34,O34)</f>
        <v>0</v>
      </c>
    </row>
    <row r="35" spans="1:16" ht="39" hidden="1" customHeight="1" x14ac:dyDescent="0.3">
      <c r="A35" s="86"/>
      <c r="B35" s="92"/>
      <c r="C35" s="22" t="s">
        <v>79</v>
      </c>
      <c r="D35" s="22" t="s">
        <v>80</v>
      </c>
      <c r="E35" s="24"/>
      <c r="F35" s="24"/>
      <c r="G35" s="24"/>
      <c r="H35" s="24"/>
      <c r="I35" s="23"/>
      <c r="J35" s="9"/>
      <c r="K35" s="9"/>
      <c r="L35" s="9"/>
      <c r="M35" s="12"/>
      <c r="N35" s="9"/>
      <c r="O35" s="9"/>
      <c r="P35" s="9">
        <f>SUM(K35,M35,O35)</f>
        <v>0</v>
      </c>
    </row>
    <row r="36" spans="1:16" hidden="1" x14ac:dyDescent="0.3">
      <c r="A36" s="86"/>
      <c r="B36" s="25"/>
      <c r="C36" s="26"/>
      <c r="D36" s="26"/>
      <c r="E36" s="27"/>
      <c r="F36" s="27"/>
      <c r="G36" s="27"/>
      <c r="H36" s="27"/>
      <c r="I36" s="28" t="s">
        <v>15</v>
      </c>
      <c r="J36" s="17">
        <f>SUM(J22:J35)</f>
        <v>0</v>
      </c>
      <c r="K36" s="17"/>
      <c r="L36" s="17">
        <f>SUM(L23:L35)</f>
        <v>70000</v>
      </c>
      <c r="M36" s="17">
        <f>SUM(M22:M35)</f>
        <v>30000</v>
      </c>
      <c r="N36" s="17">
        <f>SUM(N22:N35)</f>
        <v>0</v>
      </c>
      <c r="O36" s="17">
        <f>SUM(O22:O35)</f>
        <v>0</v>
      </c>
      <c r="P36" s="17">
        <f>SUM(P22:P35)</f>
        <v>0</v>
      </c>
    </row>
    <row r="37" spans="1:16" s="31" customFormat="1" x14ac:dyDescent="0.3">
      <c r="A37" s="88" t="s">
        <v>81</v>
      </c>
      <c r="B37" s="88"/>
      <c r="C37" s="88"/>
      <c r="D37" s="88"/>
      <c r="E37" s="88"/>
      <c r="F37" s="88"/>
      <c r="G37" s="88"/>
      <c r="H37" s="88"/>
      <c r="I37" s="29"/>
      <c r="J37" s="30">
        <f>J36+J21</f>
        <v>0</v>
      </c>
      <c r="K37" s="30"/>
      <c r="L37" s="30">
        <f t="shared" ref="L37:P37" si="3">L36+L21</f>
        <v>70000</v>
      </c>
      <c r="M37" s="30">
        <f t="shared" si="3"/>
        <v>30000</v>
      </c>
      <c r="N37" s="30">
        <f t="shared" si="3"/>
        <v>28000</v>
      </c>
      <c r="O37" s="30">
        <f t="shared" si="3"/>
        <v>22500</v>
      </c>
      <c r="P37" s="30">
        <f t="shared" si="3"/>
        <v>50500</v>
      </c>
    </row>
    <row r="38" spans="1:16" s="4" customFormat="1" ht="27" customHeight="1" x14ac:dyDescent="0.3">
      <c r="A38" s="85" t="s">
        <v>82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1:16" ht="17.899999999999999" customHeight="1" x14ac:dyDescent="0.3">
      <c r="A39" s="83" t="s">
        <v>83</v>
      </c>
      <c r="B39" s="5" t="s">
        <v>84</v>
      </c>
      <c r="C39" s="32"/>
      <c r="D39" s="5"/>
      <c r="E39" s="24" t="s">
        <v>101</v>
      </c>
      <c r="F39" s="24" t="s">
        <v>101</v>
      </c>
      <c r="G39" s="24" t="s">
        <v>101</v>
      </c>
      <c r="H39" s="24" t="s">
        <v>101</v>
      </c>
      <c r="I39" s="32" t="s">
        <v>21</v>
      </c>
      <c r="J39" s="33"/>
      <c r="K39" s="33"/>
      <c r="L39" s="33"/>
      <c r="M39" s="49"/>
      <c r="N39" s="33"/>
      <c r="O39" s="33"/>
      <c r="P39" s="9">
        <f t="shared" ref="P39:P44" si="4">SUM(K39,M39,O39)</f>
        <v>0</v>
      </c>
    </row>
    <row r="40" spans="1:16" ht="26" x14ac:dyDescent="0.3">
      <c r="A40" s="83"/>
      <c r="B40" s="5" t="s">
        <v>85</v>
      </c>
      <c r="C40" s="32"/>
      <c r="D40" s="5"/>
      <c r="E40" s="24"/>
      <c r="F40" s="24"/>
      <c r="G40" s="24"/>
      <c r="H40" s="24"/>
      <c r="I40" s="10" t="s">
        <v>25</v>
      </c>
      <c r="J40" s="33"/>
      <c r="K40" s="33"/>
      <c r="L40" s="33"/>
      <c r="M40" s="49"/>
      <c r="N40" s="33"/>
      <c r="O40" s="70"/>
      <c r="P40" s="9">
        <f t="shared" si="4"/>
        <v>0</v>
      </c>
    </row>
    <row r="41" spans="1:16" ht="26" x14ac:dyDescent="0.3">
      <c r="A41" s="83"/>
      <c r="B41" s="5" t="s">
        <v>86</v>
      </c>
      <c r="C41" s="32"/>
      <c r="D41" s="5"/>
      <c r="E41" s="24"/>
      <c r="F41" s="24" t="s">
        <v>101</v>
      </c>
      <c r="G41" s="24" t="s">
        <v>101</v>
      </c>
      <c r="H41" s="24"/>
      <c r="I41" s="5" t="s">
        <v>33</v>
      </c>
      <c r="J41" s="33"/>
      <c r="K41" s="33"/>
      <c r="L41" s="33"/>
      <c r="M41" s="49"/>
      <c r="N41" s="33"/>
      <c r="O41" s="33"/>
      <c r="P41" s="9">
        <f t="shared" si="4"/>
        <v>0</v>
      </c>
    </row>
    <row r="42" spans="1:16" ht="30" customHeight="1" x14ac:dyDescent="0.3">
      <c r="A42" s="83"/>
      <c r="B42" s="5" t="s">
        <v>87</v>
      </c>
      <c r="C42" s="32"/>
      <c r="D42" s="5"/>
      <c r="E42" s="24"/>
      <c r="F42" s="24"/>
      <c r="G42" s="24"/>
      <c r="H42" s="24"/>
      <c r="I42" s="10" t="s">
        <v>45</v>
      </c>
      <c r="J42" s="33"/>
      <c r="K42" s="33"/>
      <c r="L42" s="33"/>
      <c r="M42" s="49"/>
      <c r="N42" s="33"/>
      <c r="O42" s="33">
        <v>10000</v>
      </c>
      <c r="P42" s="9">
        <f t="shared" si="4"/>
        <v>10000</v>
      </c>
    </row>
    <row r="43" spans="1:16" ht="20.25" customHeight="1" x14ac:dyDescent="0.3">
      <c r="A43" s="83"/>
      <c r="B43" s="5"/>
      <c r="C43" s="32"/>
      <c r="D43" s="5"/>
      <c r="E43" s="24"/>
      <c r="F43" s="24"/>
      <c r="G43" s="24"/>
      <c r="H43" s="24"/>
      <c r="I43" s="10" t="s">
        <v>37</v>
      </c>
      <c r="J43" s="33"/>
      <c r="K43" s="33"/>
      <c r="L43" s="33"/>
      <c r="M43" s="49"/>
      <c r="N43" s="33"/>
      <c r="O43" s="70">
        <v>10000</v>
      </c>
      <c r="P43" s="9">
        <f t="shared" si="4"/>
        <v>10000</v>
      </c>
    </row>
    <row r="44" spans="1:16" ht="20.25" customHeight="1" x14ac:dyDescent="0.3">
      <c r="A44" s="83"/>
      <c r="B44" s="5"/>
      <c r="C44" s="32"/>
      <c r="D44" s="5"/>
      <c r="E44" s="24"/>
      <c r="F44" s="24" t="s">
        <v>101</v>
      </c>
      <c r="G44" s="24" t="s">
        <v>101</v>
      </c>
      <c r="H44" s="24"/>
      <c r="I44" s="5" t="s">
        <v>41</v>
      </c>
      <c r="J44" s="33"/>
      <c r="K44" s="33"/>
      <c r="L44" s="33"/>
      <c r="M44" s="49"/>
      <c r="N44" s="33"/>
      <c r="O44" s="33"/>
      <c r="P44" s="9">
        <f t="shared" si="4"/>
        <v>0</v>
      </c>
    </row>
    <row r="45" spans="1:16" x14ac:dyDescent="0.3">
      <c r="A45" s="83"/>
      <c r="B45" s="25"/>
      <c r="C45" s="34"/>
      <c r="D45" s="25"/>
      <c r="E45" s="27"/>
      <c r="F45" s="27"/>
      <c r="G45" s="27"/>
      <c r="H45" s="27"/>
      <c r="I45" s="35" t="s">
        <v>15</v>
      </c>
      <c r="J45" s="36">
        <f>SUM(J39:J44)</f>
        <v>0</v>
      </c>
      <c r="K45" s="36"/>
      <c r="L45" s="36">
        <f t="shared" ref="L45:P45" si="5">SUM(L39:L44)</f>
        <v>0</v>
      </c>
      <c r="M45" s="36">
        <f t="shared" si="5"/>
        <v>0</v>
      </c>
      <c r="N45" s="36">
        <f t="shared" si="5"/>
        <v>0</v>
      </c>
      <c r="O45" s="36">
        <f t="shared" si="5"/>
        <v>20000</v>
      </c>
      <c r="P45" s="36">
        <f t="shared" si="5"/>
        <v>20000</v>
      </c>
    </row>
    <row r="46" spans="1:16" s="31" customFormat="1" ht="19.5" customHeight="1" x14ac:dyDescent="0.3">
      <c r="A46" s="88" t="s">
        <v>88</v>
      </c>
      <c r="B46" s="88"/>
      <c r="C46" s="88"/>
      <c r="D46" s="88"/>
      <c r="E46" s="88"/>
      <c r="F46" s="88"/>
      <c r="G46" s="88"/>
      <c r="H46" s="88"/>
      <c r="I46" s="29"/>
      <c r="J46" s="37">
        <f>J45</f>
        <v>0</v>
      </c>
      <c r="K46" s="37"/>
      <c r="L46" s="37">
        <f t="shared" ref="L46:P46" si="6">L45</f>
        <v>0</v>
      </c>
      <c r="M46" s="37">
        <f t="shared" si="6"/>
        <v>0</v>
      </c>
      <c r="N46" s="37">
        <f t="shared" si="6"/>
        <v>0</v>
      </c>
      <c r="O46" s="37">
        <f t="shared" si="6"/>
        <v>20000</v>
      </c>
      <c r="P46" s="37">
        <f t="shared" si="6"/>
        <v>20000</v>
      </c>
    </row>
    <row r="47" spans="1:16" ht="32.25" customHeight="1" x14ac:dyDescent="0.3">
      <c r="A47" s="85" t="s">
        <v>89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</row>
    <row r="48" spans="1:16" ht="26" x14ac:dyDescent="0.3">
      <c r="A48" s="86" t="s">
        <v>90</v>
      </c>
      <c r="B48" s="5" t="s">
        <v>91</v>
      </c>
      <c r="C48" s="5"/>
      <c r="D48" s="5"/>
      <c r="E48" s="24" t="s">
        <v>101</v>
      </c>
      <c r="F48" s="24" t="s">
        <v>101</v>
      </c>
      <c r="G48" s="24" t="s">
        <v>101</v>
      </c>
      <c r="H48" s="24" t="s">
        <v>101</v>
      </c>
      <c r="I48" s="32" t="s">
        <v>21</v>
      </c>
      <c r="J48" s="33"/>
      <c r="K48" s="33"/>
      <c r="L48" s="33"/>
      <c r="M48" s="49"/>
      <c r="N48" s="33">
        <v>21000</v>
      </c>
      <c r="O48" s="33">
        <v>31500</v>
      </c>
      <c r="P48" s="9">
        <f>SUM(K48,M48,O48)</f>
        <v>31500</v>
      </c>
    </row>
    <row r="49" spans="1:16" ht="19.5" customHeight="1" x14ac:dyDescent="0.3">
      <c r="A49" s="86"/>
      <c r="B49" s="5" t="s">
        <v>92</v>
      </c>
      <c r="C49" s="5"/>
      <c r="D49" s="33">
        <v>36000</v>
      </c>
      <c r="E49" s="24"/>
      <c r="F49" s="24"/>
      <c r="G49" s="24"/>
      <c r="H49" s="24"/>
      <c r="I49" s="10" t="s">
        <v>25</v>
      </c>
      <c r="J49" s="33"/>
      <c r="K49" s="33"/>
      <c r="L49" s="33"/>
      <c r="M49" s="49"/>
      <c r="N49" s="33"/>
      <c r="O49" s="33"/>
      <c r="P49" s="9">
        <f>SUM(K49,M49,O49)</f>
        <v>0</v>
      </c>
    </row>
    <row r="50" spans="1:16" ht="28.5" customHeight="1" x14ac:dyDescent="0.3">
      <c r="A50" s="86"/>
      <c r="B50" s="5" t="s">
        <v>93</v>
      </c>
      <c r="C50" s="5"/>
      <c r="D50" s="33">
        <v>1000</v>
      </c>
      <c r="E50" s="24"/>
      <c r="F50" s="24"/>
      <c r="G50" s="24" t="s">
        <v>101</v>
      </c>
      <c r="H50" s="24" t="s">
        <v>101</v>
      </c>
      <c r="I50" s="5" t="s">
        <v>33</v>
      </c>
      <c r="J50" s="33"/>
      <c r="K50" s="33"/>
      <c r="L50" s="33"/>
      <c r="M50" s="73"/>
      <c r="N50" s="33"/>
      <c r="O50" s="70">
        <v>10339</v>
      </c>
      <c r="P50" s="9">
        <f>SUM(K50,M50,O50)</f>
        <v>10339</v>
      </c>
    </row>
    <row r="51" spans="1:16" ht="27.75" customHeight="1" x14ac:dyDescent="0.3">
      <c r="A51" s="86"/>
      <c r="B51" s="5" t="s">
        <v>94</v>
      </c>
      <c r="C51" s="5"/>
      <c r="D51" s="70"/>
      <c r="E51" s="24"/>
      <c r="F51" s="24"/>
      <c r="G51" s="24"/>
      <c r="H51" s="24"/>
      <c r="I51" s="10" t="s">
        <v>45</v>
      </c>
      <c r="J51" s="33"/>
      <c r="K51" s="33"/>
      <c r="L51" s="33"/>
      <c r="M51" s="49"/>
      <c r="N51" s="33"/>
      <c r="O51" s="33"/>
      <c r="P51" s="9">
        <f>SUM(K51,M51,O51)</f>
        <v>0</v>
      </c>
    </row>
    <row r="52" spans="1:16" ht="18.75" customHeight="1" x14ac:dyDescent="0.3">
      <c r="A52" s="86"/>
      <c r="B52" s="5"/>
      <c r="C52" s="5"/>
      <c r="D52" s="33">
        <v>7000</v>
      </c>
      <c r="E52" s="24"/>
      <c r="F52" s="24"/>
      <c r="G52" s="24" t="s">
        <v>101</v>
      </c>
      <c r="H52" s="24" t="s">
        <v>101</v>
      </c>
      <c r="I52" s="10" t="s">
        <v>37</v>
      </c>
      <c r="J52" s="33"/>
      <c r="K52" s="33"/>
      <c r="L52" s="33"/>
      <c r="M52" s="74"/>
      <c r="N52" s="33"/>
      <c r="O52" s="39">
        <v>1000</v>
      </c>
      <c r="P52" s="9">
        <v>7450</v>
      </c>
    </row>
    <row r="53" spans="1:16" ht="18.75" customHeight="1" x14ac:dyDescent="0.3">
      <c r="A53" s="86"/>
      <c r="B53" s="5"/>
      <c r="C53" s="5"/>
      <c r="D53" s="39">
        <v>2124</v>
      </c>
      <c r="E53" s="24"/>
      <c r="F53" s="24"/>
      <c r="G53" s="24"/>
      <c r="H53" s="24"/>
      <c r="I53" s="5" t="s">
        <v>41</v>
      </c>
      <c r="J53" s="33"/>
      <c r="K53" s="33"/>
      <c r="L53" s="33"/>
      <c r="M53" s="49"/>
      <c r="N53" s="33"/>
      <c r="O53" s="33"/>
      <c r="P53" s="9">
        <f>SUM(K53,M53,O53)</f>
        <v>0</v>
      </c>
    </row>
    <row r="54" spans="1:16" ht="18" customHeight="1" x14ac:dyDescent="0.3">
      <c r="A54" s="86"/>
      <c r="B54" s="5"/>
      <c r="C54" s="5"/>
      <c r="D54" s="33">
        <v>56042</v>
      </c>
      <c r="E54" s="24"/>
      <c r="F54" s="24"/>
      <c r="G54" s="24" t="s">
        <v>101</v>
      </c>
      <c r="H54" s="24" t="s">
        <v>101</v>
      </c>
      <c r="I54" s="23" t="s">
        <v>208</v>
      </c>
      <c r="J54" s="33"/>
      <c r="K54" s="33"/>
      <c r="L54" s="33"/>
      <c r="M54" s="49"/>
      <c r="N54" s="33"/>
      <c r="O54" s="33"/>
      <c r="P54" s="9">
        <f>SUM(K54,M54,O54)</f>
        <v>0</v>
      </c>
    </row>
    <row r="55" spans="1:16" x14ac:dyDescent="0.3">
      <c r="A55" s="86"/>
      <c r="B55" s="25"/>
      <c r="C55" s="25"/>
      <c r="D55" s="25"/>
      <c r="E55" s="27"/>
      <c r="F55" s="27"/>
      <c r="G55" s="27"/>
      <c r="H55" s="27"/>
      <c r="I55" s="35" t="s">
        <v>15</v>
      </c>
      <c r="J55" s="36">
        <f>SUM(J48:J54)</f>
        <v>0</v>
      </c>
      <c r="K55" s="36"/>
      <c r="L55" s="36">
        <f t="shared" ref="L55:P55" si="7">SUM(L48:L54)</f>
        <v>0</v>
      </c>
      <c r="M55" s="36">
        <f t="shared" si="7"/>
        <v>0</v>
      </c>
      <c r="N55" s="36">
        <f t="shared" si="7"/>
        <v>21000</v>
      </c>
      <c r="O55" s="36">
        <f t="shared" si="7"/>
        <v>42839</v>
      </c>
      <c r="P55" s="36">
        <f t="shared" si="7"/>
        <v>49289</v>
      </c>
    </row>
    <row r="56" spans="1:16" ht="18" customHeight="1" x14ac:dyDescent="0.3">
      <c r="A56" s="88" t="s">
        <v>95</v>
      </c>
      <c r="B56" s="88"/>
      <c r="C56" s="88"/>
      <c r="D56" s="88"/>
      <c r="E56" s="88"/>
      <c r="F56" s="88"/>
      <c r="G56" s="88"/>
      <c r="H56" s="88"/>
      <c r="I56" s="40"/>
      <c r="J56" s="37">
        <f>J55</f>
        <v>0</v>
      </c>
      <c r="K56" s="37"/>
      <c r="L56" s="37">
        <f t="shared" ref="L56:P56" si="8">L55</f>
        <v>0</v>
      </c>
      <c r="M56" s="37">
        <f t="shared" si="8"/>
        <v>0</v>
      </c>
      <c r="N56" s="37">
        <f t="shared" si="8"/>
        <v>21000</v>
      </c>
      <c r="O56" s="37">
        <f t="shared" si="8"/>
        <v>42839</v>
      </c>
      <c r="P56" s="37">
        <f t="shared" si="8"/>
        <v>49289</v>
      </c>
    </row>
    <row r="57" spans="1:16" ht="36.75" hidden="1" customHeight="1" x14ac:dyDescent="0.3">
      <c r="A57" s="85" t="s">
        <v>96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 ht="57" hidden="1" customHeight="1" x14ac:dyDescent="0.3">
      <c r="A58" s="86" t="s">
        <v>97</v>
      </c>
      <c r="B58" s="5" t="s">
        <v>98</v>
      </c>
      <c r="C58" s="32" t="s">
        <v>99</v>
      </c>
      <c r="D58" s="5" t="s">
        <v>100</v>
      </c>
      <c r="E58" s="41" t="s">
        <v>101</v>
      </c>
      <c r="F58" s="41"/>
      <c r="G58" s="41"/>
      <c r="H58" s="41"/>
      <c r="I58" s="19" t="s">
        <v>21</v>
      </c>
      <c r="J58" s="33"/>
      <c r="K58" s="49"/>
      <c r="L58" s="33"/>
      <c r="M58" s="49"/>
      <c r="N58" s="33"/>
      <c r="O58" s="67"/>
      <c r="P58" s="9">
        <f t="shared" ref="P58:P64" si="9">SUM(K58,M58,O58)</f>
        <v>0</v>
      </c>
    </row>
    <row r="59" spans="1:16" ht="28.5" hidden="1" customHeight="1" x14ac:dyDescent="0.3">
      <c r="A59" s="86"/>
      <c r="B59" s="5" t="s">
        <v>102</v>
      </c>
      <c r="C59" s="32" t="s">
        <v>103</v>
      </c>
      <c r="D59" s="5" t="s">
        <v>104</v>
      </c>
      <c r="E59" s="41" t="s">
        <v>101</v>
      </c>
      <c r="F59" s="41"/>
      <c r="G59" s="41"/>
      <c r="H59" s="41"/>
      <c r="I59" s="42" t="s">
        <v>25</v>
      </c>
      <c r="J59" s="33">
        <v>10000</v>
      </c>
      <c r="K59" s="49"/>
      <c r="L59" s="33"/>
      <c r="M59" s="49"/>
      <c r="N59" s="33"/>
      <c r="O59" s="67"/>
      <c r="P59" s="9">
        <f t="shared" si="9"/>
        <v>0</v>
      </c>
    </row>
    <row r="60" spans="1:16" ht="65.25" hidden="1" customHeight="1" x14ac:dyDescent="0.3">
      <c r="A60" s="86"/>
      <c r="B60" s="5" t="s">
        <v>105</v>
      </c>
      <c r="C60" s="43" t="s">
        <v>106</v>
      </c>
      <c r="D60" s="44" t="s">
        <v>107</v>
      </c>
      <c r="E60" s="41"/>
      <c r="F60" s="41" t="s">
        <v>101</v>
      </c>
      <c r="G60" s="41" t="s">
        <v>101</v>
      </c>
      <c r="H60" s="41" t="s">
        <v>101</v>
      </c>
      <c r="I60" s="42" t="s">
        <v>29</v>
      </c>
      <c r="J60" s="33"/>
      <c r="K60" s="49"/>
      <c r="L60" s="33"/>
      <c r="M60" s="49"/>
      <c r="N60" s="33"/>
      <c r="O60" s="67"/>
      <c r="P60" s="9">
        <f t="shared" si="9"/>
        <v>0</v>
      </c>
    </row>
    <row r="61" spans="1:16" ht="37.5" hidden="1" customHeight="1" x14ac:dyDescent="0.3">
      <c r="A61" s="86"/>
      <c r="B61" s="44" t="s">
        <v>108</v>
      </c>
      <c r="C61" s="44" t="s">
        <v>109</v>
      </c>
      <c r="D61" s="44" t="s">
        <v>110</v>
      </c>
      <c r="E61" s="41"/>
      <c r="F61" s="41"/>
      <c r="G61" s="41" t="s">
        <v>101</v>
      </c>
      <c r="H61" s="41" t="s">
        <v>101</v>
      </c>
      <c r="I61" s="42" t="s">
        <v>33</v>
      </c>
      <c r="J61" s="33"/>
      <c r="K61" s="49"/>
      <c r="L61" s="33"/>
      <c r="M61" s="49"/>
      <c r="N61" s="33"/>
      <c r="O61" s="67"/>
      <c r="P61" s="9">
        <f t="shared" si="9"/>
        <v>0</v>
      </c>
    </row>
    <row r="62" spans="1:16" ht="41.25" hidden="1" customHeight="1" x14ac:dyDescent="0.3">
      <c r="A62" s="86"/>
      <c r="B62" s="44" t="s">
        <v>111</v>
      </c>
      <c r="C62" s="44" t="s">
        <v>112</v>
      </c>
      <c r="D62" s="44" t="s">
        <v>113</v>
      </c>
      <c r="E62" s="41" t="s">
        <v>101</v>
      </c>
      <c r="F62" s="41" t="s">
        <v>101</v>
      </c>
      <c r="G62" s="41"/>
      <c r="H62" s="41"/>
      <c r="I62" s="41" t="s">
        <v>37</v>
      </c>
      <c r="J62" s="33">
        <v>10000</v>
      </c>
      <c r="K62" s="49"/>
      <c r="L62" s="33"/>
      <c r="M62" s="49"/>
      <c r="N62" s="33"/>
      <c r="O62" s="67"/>
      <c r="P62" s="9">
        <f t="shared" si="9"/>
        <v>0</v>
      </c>
    </row>
    <row r="63" spans="1:16" ht="48.75" hidden="1" customHeight="1" x14ac:dyDescent="0.3">
      <c r="A63" s="86"/>
      <c r="B63" s="44" t="s">
        <v>114</v>
      </c>
      <c r="C63" s="44" t="s">
        <v>115</v>
      </c>
      <c r="D63" s="44" t="s">
        <v>116</v>
      </c>
      <c r="E63" s="41"/>
      <c r="F63" s="41" t="s">
        <v>101</v>
      </c>
      <c r="G63" s="41" t="s">
        <v>101</v>
      </c>
      <c r="H63" s="41"/>
      <c r="I63" s="23" t="s">
        <v>41</v>
      </c>
      <c r="J63" s="33">
        <v>14000</v>
      </c>
      <c r="K63" s="33"/>
      <c r="L63" s="33"/>
      <c r="M63" s="49"/>
      <c r="N63" s="33"/>
      <c r="O63" s="67"/>
      <c r="P63" s="9">
        <f t="shared" si="9"/>
        <v>0</v>
      </c>
    </row>
    <row r="64" spans="1:16" ht="51" hidden="1" customHeight="1" x14ac:dyDescent="0.3">
      <c r="A64" s="86"/>
      <c r="B64" s="44" t="s">
        <v>117</v>
      </c>
      <c r="C64" s="44" t="s">
        <v>118</v>
      </c>
      <c r="D64" s="5" t="s">
        <v>119</v>
      </c>
      <c r="E64" s="41"/>
      <c r="F64" s="41" t="s">
        <v>101</v>
      </c>
      <c r="G64" s="41" t="s">
        <v>101</v>
      </c>
      <c r="H64" s="41" t="s">
        <v>101</v>
      </c>
      <c r="I64" s="23" t="s">
        <v>45</v>
      </c>
      <c r="J64" s="33"/>
      <c r="K64" s="33"/>
      <c r="L64" s="33"/>
      <c r="M64" s="49"/>
      <c r="N64" s="33"/>
      <c r="O64" s="67"/>
      <c r="P64" s="9">
        <f t="shared" si="9"/>
        <v>0</v>
      </c>
    </row>
    <row r="65" spans="1:16" hidden="1" x14ac:dyDescent="0.3">
      <c r="A65" s="86"/>
      <c r="B65" s="25"/>
      <c r="C65" s="25"/>
      <c r="D65" s="25"/>
      <c r="E65" s="25"/>
      <c r="F65" s="25"/>
      <c r="G65" s="25"/>
      <c r="H65" s="25"/>
      <c r="I65" s="35" t="s">
        <v>15</v>
      </c>
      <c r="J65" s="36">
        <f t="shared" ref="J65:P65" si="10">SUM(J58:J64)</f>
        <v>34000</v>
      </c>
      <c r="K65" s="36">
        <f t="shared" si="10"/>
        <v>0</v>
      </c>
      <c r="L65" s="36">
        <f t="shared" si="10"/>
        <v>0</v>
      </c>
      <c r="M65" s="36">
        <f t="shared" si="10"/>
        <v>0</v>
      </c>
      <c r="N65" s="36">
        <f t="shared" si="10"/>
        <v>0</v>
      </c>
      <c r="O65" s="36">
        <f t="shared" si="10"/>
        <v>0</v>
      </c>
      <c r="P65" s="36">
        <f t="shared" si="10"/>
        <v>0</v>
      </c>
    </row>
    <row r="66" spans="1:16" s="31" customFormat="1" hidden="1" x14ac:dyDescent="0.3">
      <c r="A66" s="88" t="s">
        <v>120</v>
      </c>
      <c r="B66" s="88"/>
      <c r="C66" s="88"/>
      <c r="D66" s="88"/>
      <c r="E66" s="88"/>
      <c r="F66" s="88"/>
      <c r="G66" s="88"/>
      <c r="H66" s="88"/>
      <c r="I66" s="40"/>
      <c r="J66" s="37">
        <f t="shared" ref="J66:P66" si="11">J65</f>
        <v>34000</v>
      </c>
      <c r="K66" s="37">
        <f t="shared" si="11"/>
        <v>0</v>
      </c>
      <c r="L66" s="37">
        <f t="shared" si="11"/>
        <v>0</v>
      </c>
      <c r="M66" s="37">
        <f t="shared" si="11"/>
        <v>0</v>
      </c>
      <c r="N66" s="37">
        <f t="shared" si="11"/>
        <v>0</v>
      </c>
      <c r="O66" s="37">
        <f t="shared" si="11"/>
        <v>0</v>
      </c>
      <c r="P66" s="37">
        <f t="shared" si="11"/>
        <v>0</v>
      </c>
    </row>
    <row r="67" spans="1:16" ht="36.75" hidden="1" customHeight="1" x14ac:dyDescent="0.3">
      <c r="A67" s="85" t="s">
        <v>121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1:16" ht="60" hidden="1" customHeight="1" x14ac:dyDescent="0.3">
      <c r="A68" s="86" t="s">
        <v>122</v>
      </c>
      <c r="B68" s="5" t="s">
        <v>123</v>
      </c>
      <c r="C68" s="5" t="s">
        <v>124</v>
      </c>
      <c r="D68" s="5" t="s">
        <v>125</v>
      </c>
      <c r="E68" s="13"/>
      <c r="F68" s="13"/>
      <c r="G68" s="13"/>
      <c r="H68" s="13"/>
      <c r="I68" s="19" t="s">
        <v>21</v>
      </c>
      <c r="J68" s="33">
        <v>10000</v>
      </c>
      <c r="K68" s="68"/>
      <c r="L68" s="33"/>
      <c r="M68" s="49"/>
      <c r="N68" s="33"/>
      <c r="O68" s="67"/>
      <c r="P68" s="9">
        <f t="shared" ref="P68:P73" si="12">SUM(K68,M68,O68)</f>
        <v>0</v>
      </c>
    </row>
    <row r="69" spans="1:16" ht="39" hidden="1" customHeight="1" x14ac:dyDescent="0.3">
      <c r="A69" s="86"/>
      <c r="B69" s="5" t="s">
        <v>126</v>
      </c>
      <c r="C69" s="5" t="s">
        <v>127</v>
      </c>
      <c r="D69" s="5" t="s">
        <v>128</v>
      </c>
      <c r="E69" s="13"/>
      <c r="F69" s="13"/>
      <c r="G69" s="13"/>
      <c r="H69" s="13"/>
      <c r="I69" s="42" t="s">
        <v>25</v>
      </c>
      <c r="J69" s="33"/>
      <c r="K69" s="33"/>
      <c r="L69" s="33"/>
      <c r="M69" s="49"/>
      <c r="N69" s="33"/>
      <c r="O69" s="67"/>
      <c r="P69" s="9">
        <f t="shared" si="12"/>
        <v>0</v>
      </c>
    </row>
    <row r="70" spans="1:16" ht="66.75" hidden="1" customHeight="1" x14ac:dyDescent="0.3">
      <c r="A70" s="86"/>
      <c r="B70" s="5" t="s">
        <v>129</v>
      </c>
      <c r="C70" s="5" t="s">
        <v>130</v>
      </c>
      <c r="D70" s="5" t="s">
        <v>131</v>
      </c>
      <c r="E70" s="13"/>
      <c r="F70" s="13"/>
      <c r="G70" s="13"/>
      <c r="H70" s="13"/>
      <c r="I70" s="42" t="s">
        <v>29</v>
      </c>
      <c r="J70" s="33"/>
      <c r="K70" s="33"/>
      <c r="L70" s="33"/>
      <c r="M70" s="49"/>
      <c r="N70" s="33"/>
      <c r="O70" s="67"/>
      <c r="P70" s="9">
        <f t="shared" si="12"/>
        <v>0</v>
      </c>
    </row>
    <row r="71" spans="1:16" ht="39" hidden="1" x14ac:dyDescent="0.3">
      <c r="A71" s="86"/>
      <c r="B71" s="5" t="s">
        <v>132</v>
      </c>
      <c r="C71" s="5" t="s">
        <v>133</v>
      </c>
      <c r="D71" s="5" t="s">
        <v>134</v>
      </c>
      <c r="E71" s="13"/>
      <c r="F71" s="13"/>
      <c r="G71" s="13"/>
      <c r="H71" s="13"/>
      <c r="I71" s="42" t="s">
        <v>33</v>
      </c>
      <c r="J71" s="33"/>
      <c r="K71" s="33"/>
      <c r="L71" s="33"/>
      <c r="M71" s="49"/>
      <c r="N71" s="33"/>
      <c r="O71" s="67"/>
      <c r="P71" s="9">
        <f t="shared" si="12"/>
        <v>0</v>
      </c>
    </row>
    <row r="72" spans="1:16" ht="41.25" hidden="1" customHeight="1" x14ac:dyDescent="0.3">
      <c r="A72" s="86"/>
      <c r="B72" s="5" t="s">
        <v>135</v>
      </c>
      <c r="C72" s="5" t="s">
        <v>136</v>
      </c>
      <c r="D72" s="10" t="s">
        <v>137</v>
      </c>
      <c r="E72" s="13"/>
      <c r="F72" s="13"/>
      <c r="G72" s="13"/>
      <c r="H72" s="13"/>
      <c r="I72" s="23" t="s">
        <v>37</v>
      </c>
      <c r="J72" s="33"/>
      <c r="K72" s="49"/>
      <c r="L72" s="33"/>
      <c r="M72" s="49"/>
      <c r="N72" s="33"/>
      <c r="O72" s="67"/>
      <c r="P72" s="9">
        <f t="shared" si="12"/>
        <v>0</v>
      </c>
    </row>
    <row r="73" spans="1:16" ht="27" hidden="1" customHeight="1" x14ac:dyDescent="0.3">
      <c r="A73" s="86"/>
      <c r="B73" s="5"/>
      <c r="C73" s="5"/>
      <c r="D73" s="10"/>
      <c r="E73" s="13"/>
      <c r="F73" s="13"/>
      <c r="G73" s="13"/>
      <c r="H73" s="13"/>
      <c r="I73" s="23" t="s">
        <v>45</v>
      </c>
      <c r="J73" s="33"/>
      <c r="K73" s="33"/>
      <c r="L73" s="33"/>
      <c r="M73" s="49"/>
      <c r="N73" s="33"/>
      <c r="O73" s="67"/>
      <c r="P73" s="9">
        <f t="shared" si="12"/>
        <v>0</v>
      </c>
    </row>
    <row r="74" spans="1:16" hidden="1" x14ac:dyDescent="0.3">
      <c r="A74" s="86"/>
      <c r="B74" s="25"/>
      <c r="C74" s="25"/>
      <c r="D74" s="25"/>
      <c r="E74" s="25"/>
      <c r="F74" s="25"/>
      <c r="G74" s="25"/>
      <c r="H74" s="25"/>
      <c r="I74" s="35" t="s">
        <v>15</v>
      </c>
      <c r="J74" s="36">
        <f t="shared" ref="J74:P74" si="13">SUM(J68:J73)</f>
        <v>10000</v>
      </c>
      <c r="K74" s="36">
        <f t="shared" si="13"/>
        <v>0</v>
      </c>
      <c r="L74" s="36">
        <f t="shared" si="13"/>
        <v>0</v>
      </c>
      <c r="M74" s="36">
        <f t="shared" si="13"/>
        <v>0</v>
      </c>
      <c r="N74" s="36">
        <f t="shared" si="13"/>
        <v>0</v>
      </c>
      <c r="O74" s="36">
        <f t="shared" si="13"/>
        <v>0</v>
      </c>
      <c r="P74" s="36">
        <f t="shared" si="13"/>
        <v>0</v>
      </c>
    </row>
    <row r="75" spans="1:16" ht="68.25" hidden="1" customHeight="1" x14ac:dyDescent="0.3">
      <c r="A75" s="86" t="s">
        <v>138</v>
      </c>
      <c r="B75" s="5" t="s">
        <v>139</v>
      </c>
      <c r="C75" s="32" t="s">
        <v>140</v>
      </c>
      <c r="D75" s="5" t="s">
        <v>141</v>
      </c>
      <c r="E75" s="41"/>
      <c r="F75" s="41"/>
      <c r="G75" s="41"/>
      <c r="H75" s="41"/>
      <c r="I75" s="19" t="s">
        <v>21</v>
      </c>
      <c r="J75" s="33">
        <v>50000</v>
      </c>
      <c r="K75" s="49"/>
      <c r="L75" s="33"/>
      <c r="M75" s="49"/>
      <c r="N75" s="33"/>
      <c r="O75" s="67"/>
      <c r="P75" s="9">
        <f>SUM(K75,M75,O75)</f>
        <v>0</v>
      </c>
    </row>
    <row r="76" spans="1:16" ht="39" hidden="1" customHeight="1" x14ac:dyDescent="0.3">
      <c r="A76" s="86"/>
      <c r="B76" s="5" t="s">
        <v>142</v>
      </c>
      <c r="C76" s="43" t="s">
        <v>143</v>
      </c>
      <c r="D76" s="5" t="s">
        <v>144</v>
      </c>
      <c r="E76" s="41"/>
      <c r="F76" s="41"/>
      <c r="G76" s="41"/>
      <c r="H76" s="41"/>
      <c r="I76" s="42" t="s">
        <v>25</v>
      </c>
      <c r="J76" s="33"/>
      <c r="K76" s="49"/>
      <c r="L76" s="33"/>
      <c r="M76" s="49"/>
      <c r="N76" s="33"/>
      <c r="O76" s="67"/>
      <c r="P76" s="9">
        <f>SUM(K76,M76,O76)</f>
        <v>0</v>
      </c>
    </row>
    <row r="77" spans="1:16" ht="42" hidden="1" customHeight="1" x14ac:dyDescent="0.3">
      <c r="A77" s="86"/>
      <c r="B77" s="5" t="s">
        <v>145</v>
      </c>
      <c r="C77" s="43" t="s">
        <v>146</v>
      </c>
      <c r="D77" s="5" t="s">
        <v>147</v>
      </c>
      <c r="E77" s="41"/>
      <c r="F77" s="41"/>
      <c r="G77" s="41"/>
      <c r="H77" s="41"/>
      <c r="I77" s="42" t="s">
        <v>29</v>
      </c>
      <c r="J77" s="33"/>
      <c r="K77" s="33"/>
      <c r="L77" s="33"/>
      <c r="M77" s="49"/>
      <c r="N77" s="33"/>
      <c r="O77" s="67"/>
      <c r="P77" s="9">
        <f>SUM(K77,M77,O77)</f>
        <v>0</v>
      </c>
    </row>
    <row r="78" spans="1:16" ht="39" hidden="1" customHeight="1" x14ac:dyDescent="0.3">
      <c r="A78" s="86"/>
      <c r="B78" s="5" t="s">
        <v>148</v>
      </c>
      <c r="C78" s="43" t="s">
        <v>149</v>
      </c>
      <c r="D78" s="5" t="s">
        <v>150</v>
      </c>
      <c r="E78" s="41"/>
      <c r="F78" s="41"/>
      <c r="G78" s="41"/>
      <c r="H78" s="41"/>
      <c r="I78" s="42" t="s">
        <v>33</v>
      </c>
      <c r="J78" s="33"/>
      <c r="K78" s="49"/>
      <c r="L78" s="33"/>
      <c r="M78" s="49"/>
      <c r="N78" s="33"/>
      <c r="O78" s="67"/>
      <c r="P78" s="9">
        <f>SUM(K78,M78,O78)</f>
        <v>0</v>
      </c>
    </row>
    <row r="79" spans="1:16" ht="56.25" hidden="1" customHeight="1" x14ac:dyDescent="0.3">
      <c r="A79" s="86"/>
      <c r="B79" s="5" t="s">
        <v>151</v>
      </c>
      <c r="C79" s="45" t="s">
        <v>152</v>
      </c>
      <c r="D79" s="5" t="s">
        <v>153</v>
      </c>
      <c r="E79" s="41"/>
      <c r="F79" s="41"/>
      <c r="G79" s="41"/>
      <c r="H79" s="41"/>
      <c r="I79" s="23" t="s">
        <v>37</v>
      </c>
      <c r="J79" s="33">
        <v>30000</v>
      </c>
      <c r="K79" s="49">
        <v>10000</v>
      </c>
      <c r="L79" s="33"/>
      <c r="M79" s="49"/>
      <c r="N79" s="33"/>
      <c r="O79" s="67"/>
      <c r="P79" s="9"/>
    </row>
    <row r="80" spans="1:16" ht="28.5" hidden="1" customHeight="1" x14ac:dyDescent="0.3">
      <c r="A80" s="86"/>
      <c r="B80" s="5"/>
      <c r="C80" s="45"/>
      <c r="D80" s="5"/>
      <c r="E80" s="41"/>
      <c r="F80" s="41"/>
      <c r="G80" s="41"/>
      <c r="H80" s="41"/>
      <c r="I80" s="23" t="s">
        <v>45</v>
      </c>
      <c r="J80" s="33"/>
      <c r="K80" s="33"/>
      <c r="L80" s="33"/>
      <c r="M80" s="49"/>
      <c r="N80" s="33"/>
      <c r="O80" s="67"/>
      <c r="P80" s="9">
        <f>SUM(K80,M80,O80)</f>
        <v>0</v>
      </c>
    </row>
    <row r="81" spans="1:16" ht="24.75" hidden="1" customHeight="1" x14ac:dyDescent="0.3">
      <c r="A81" s="86"/>
      <c r="B81" s="25"/>
      <c r="C81" s="25"/>
      <c r="D81" s="25"/>
      <c r="E81" s="25"/>
      <c r="F81" s="25"/>
      <c r="G81" s="25"/>
      <c r="H81" s="25"/>
      <c r="I81" s="35" t="s">
        <v>15</v>
      </c>
      <c r="J81" s="36">
        <f t="shared" ref="J81:P81" si="14">SUM(J75:J80)</f>
        <v>80000</v>
      </c>
      <c r="K81" s="36">
        <f t="shared" si="14"/>
        <v>10000</v>
      </c>
      <c r="L81" s="36">
        <f t="shared" si="14"/>
        <v>0</v>
      </c>
      <c r="M81" s="36">
        <f t="shared" si="14"/>
        <v>0</v>
      </c>
      <c r="N81" s="36">
        <f t="shared" si="14"/>
        <v>0</v>
      </c>
      <c r="O81" s="36">
        <f t="shared" si="14"/>
        <v>0</v>
      </c>
      <c r="P81" s="36">
        <f t="shared" si="14"/>
        <v>0</v>
      </c>
    </row>
    <row r="82" spans="1:16" ht="28.5" hidden="1" customHeight="1" x14ac:dyDescent="0.3">
      <c r="A82" s="86" t="s">
        <v>154</v>
      </c>
      <c r="B82" s="5" t="s">
        <v>155</v>
      </c>
      <c r="C82" s="5" t="s">
        <v>156</v>
      </c>
      <c r="D82" s="5" t="s">
        <v>157</v>
      </c>
      <c r="E82" s="41"/>
      <c r="F82" s="41"/>
      <c r="G82" s="41"/>
      <c r="H82" s="41"/>
      <c r="I82" s="19" t="s">
        <v>21</v>
      </c>
      <c r="J82" s="33"/>
      <c r="K82" s="33"/>
      <c r="L82" s="33"/>
      <c r="M82" s="49"/>
      <c r="N82" s="33"/>
      <c r="O82" s="67"/>
      <c r="P82" s="9">
        <f t="shared" ref="P82:P87" si="15">SUM(K82,M82,O82)</f>
        <v>0</v>
      </c>
    </row>
    <row r="83" spans="1:16" ht="30" hidden="1" customHeight="1" x14ac:dyDescent="0.3">
      <c r="A83" s="86"/>
      <c r="B83" s="5" t="s">
        <v>158</v>
      </c>
      <c r="C83" s="5" t="s">
        <v>159</v>
      </c>
      <c r="D83" s="5" t="s">
        <v>160</v>
      </c>
      <c r="E83" s="41"/>
      <c r="F83" s="41"/>
      <c r="G83" s="41"/>
      <c r="H83" s="41"/>
      <c r="I83" s="42" t="s">
        <v>25</v>
      </c>
      <c r="J83" s="33"/>
      <c r="K83" s="33"/>
      <c r="L83" s="33"/>
      <c r="M83" s="49"/>
      <c r="N83" s="33"/>
      <c r="O83" s="67"/>
      <c r="P83" s="9">
        <f t="shared" si="15"/>
        <v>0</v>
      </c>
    </row>
    <row r="84" spans="1:16" ht="27.75" hidden="1" customHeight="1" x14ac:dyDescent="0.3">
      <c r="A84" s="86"/>
      <c r="B84" s="5" t="s">
        <v>161</v>
      </c>
      <c r="C84" s="5" t="s">
        <v>162</v>
      </c>
      <c r="D84" s="5" t="s">
        <v>163</v>
      </c>
      <c r="E84" s="41"/>
      <c r="F84" s="41"/>
      <c r="G84" s="41"/>
      <c r="H84" s="41"/>
      <c r="I84" s="42" t="s">
        <v>29</v>
      </c>
      <c r="J84" s="33"/>
      <c r="K84" s="33"/>
      <c r="L84" s="33"/>
      <c r="M84" s="49"/>
      <c r="N84" s="33"/>
      <c r="O84" s="67"/>
      <c r="P84" s="9">
        <f t="shared" si="15"/>
        <v>0</v>
      </c>
    </row>
    <row r="85" spans="1:16" ht="24.75" hidden="1" customHeight="1" x14ac:dyDescent="0.3">
      <c r="A85" s="86"/>
      <c r="B85" s="5"/>
      <c r="C85" s="5"/>
      <c r="D85" s="5"/>
      <c r="E85" s="41"/>
      <c r="F85" s="41"/>
      <c r="G85" s="41"/>
      <c r="H85" s="41"/>
      <c r="I85" s="23" t="s">
        <v>37</v>
      </c>
      <c r="J85" s="33"/>
      <c r="K85" s="49"/>
      <c r="L85" s="33"/>
      <c r="M85" s="49"/>
      <c r="N85" s="33"/>
      <c r="O85" s="67"/>
      <c r="P85" s="9">
        <f t="shared" si="15"/>
        <v>0</v>
      </c>
    </row>
    <row r="86" spans="1:16" ht="25.5" hidden="1" customHeight="1" x14ac:dyDescent="0.3">
      <c r="A86" s="86"/>
      <c r="B86" s="5"/>
      <c r="C86" s="5"/>
      <c r="D86" s="5"/>
      <c r="E86" s="41"/>
      <c r="F86" s="41"/>
      <c r="G86" s="41"/>
      <c r="H86" s="41"/>
      <c r="I86" s="23" t="s">
        <v>41</v>
      </c>
      <c r="J86" s="33"/>
      <c r="K86" s="33"/>
      <c r="L86" s="33"/>
      <c r="M86" s="49"/>
      <c r="N86" s="33"/>
      <c r="O86" s="67"/>
      <c r="P86" s="9">
        <f t="shared" si="15"/>
        <v>0</v>
      </c>
    </row>
    <row r="87" spans="1:16" ht="25.5" hidden="1" customHeight="1" x14ac:dyDescent="0.3">
      <c r="A87" s="86"/>
      <c r="B87" s="5"/>
      <c r="C87" s="5"/>
      <c r="D87" s="5"/>
      <c r="E87" s="41"/>
      <c r="F87" s="41"/>
      <c r="G87" s="41"/>
      <c r="H87" s="41"/>
      <c r="I87" s="23" t="s">
        <v>45</v>
      </c>
      <c r="J87" s="33"/>
      <c r="K87" s="49"/>
      <c r="L87" s="33"/>
      <c r="M87" s="49"/>
      <c r="N87" s="33"/>
      <c r="O87" s="67"/>
      <c r="P87" s="9">
        <f t="shared" si="15"/>
        <v>0</v>
      </c>
    </row>
    <row r="88" spans="1:16" hidden="1" x14ac:dyDescent="0.3">
      <c r="A88" s="86"/>
      <c r="B88" s="25"/>
      <c r="C88" s="25"/>
      <c r="D88" s="25"/>
      <c r="E88" s="25"/>
      <c r="F88" s="25"/>
      <c r="G88" s="25"/>
      <c r="H88" s="25"/>
      <c r="I88" s="35" t="s">
        <v>15</v>
      </c>
      <c r="J88" s="36">
        <f t="shared" ref="J88:P88" si="16">SUM(J82:J87)</f>
        <v>0</v>
      </c>
      <c r="K88" s="36">
        <f t="shared" si="16"/>
        <v>0</v>
      </c>
      <c r="L88" s="46">
        <f t="shared" si="16"/>
        <v>0</v>
      </c>
      <c r="M88" s="46">
        <f t="shared" si="16"/>
        <v>0</v>
      </c>
      <c r="N88" s="36">
        <f t="shared" si="16"/>
        <v>0</v>
      </c>
      <c r="O88" s="36">
        <f t="shared" si="16"/>
        <v>0</v>
      </c>
      <c r="P88" s="36">
        <f t="shared" si="16"/>
        <v>0</v>
      </c>
    </row>
    <row r="89" spans="1:16" ht="51.75" hidden="1" customHeight="1" x14ac:dyDescent="0.3">
      <c r="A89" s="86" t="s">
        <v>164</v>
      </c>
      <c r="B89" s="5" t="s">
        <v>161</v>
      </c>
      <c r="C89" s="5" t="s">
        <v>162</v>
      </c>
      <c r="D89" s="5" t="s">
        <v>163</v>
      </c>
      <c r="E89" s="41"/>
      <c r="F89" s="41"/>
      <c r="G89" s="41"/>
      <c r="H89" s="41"/>
      <c r="I89" s="19" t="s">
        <v>21</v>
      </c>
      <c r="J89" s="33"/>
      <c r="K89" s="33"/>
      <c r="L89" s="33"/>
      <c r="M89" s="49"/>
      <c r="N89" s="33"/>
      <c r="O89" s="67"/>
      <c r="P89" s="9">
        <f t="shared" ref="P89:P95" si="17">SUM(K89,M89,O89)</f>
        <v>0</v>
      </c>
    </row>
    <row r="90" spans="1:16" ht="39" hidden="1" customHeight="1" x14ac:dyDescent="0.3">
      <c r="A90" s="86"/>
      <c r="B90" s="5" t="s">
        <v>165</v>
      </c>
      <c r="C90" s="5" t="s">
        <v>166</v>
      </c>
      <c r="D90" s="5" t="s">
        <v>167</v>
      </c>
      <c r="E90" s="41"/>
      <c r="F90" s="41"/>
      <c r="G90" s="41"/>
      <c r="H90" s="41"/>
      <c r="I90" s="42" t="s">
        <v>25</v>
      </c>
      <c r="J90" s="33"/>
      <c r="K90" s="49"/>
      <c r="L90" s="33"/>
      <c r="M90" s="49"/>
      <c r="N90" s="33"/>
      <c r="O90" s="67"/>
      <c r="P90" s="9">
        <f t="shared" si="17"/>
        <v>0</v>
      </c>
    </row>
    <row r="91" spans="1:16" ht="39" hidden="1" x14ac:dyDescent="0.3">
      <c r="A91" s="86"/>
      <c r="B91" s="32" t="s">
        <v>168</v>
      </c>
      <c r="C91" s="71" t="s">
        <v>169</v>
      </c>
      <c r="D91" s="5" t="s">
        <v>170</v>
      </c>
      <c r="E91" s="41"/>
      <c r="F91" s="41"/>
      <c r="G91" s="41"/>
      <c r="H91" s="41"/>
      <c r="I91" s="42" t="s">
        <v>29</v>
      </c>
      <c r="J91" s="33"/>
      <c r="K91" s="33"/>
      <c r="L91" s="33"/>
      <c r="M91" s="49"/>
      <c r="N91" s="33"/>
      <c r="O91" s="67"/>
      <c r="P91" s="9">
        <f t="shared" si="17"/>
        <v>0</v>
      </c>
    </row>
    <row r="92" spans="1:16" ht="22.5" hidden="1" customHeight="1" x14ac:dyDescent="0.3">
      <c r="A92" s="86"/>
      <c r="B92" s="5"/>
      <c r="C92" s="5"/>
      <c r="D92" s="5"/>
      <c r="E92" s="41"/>
      <c r="F92" s="41"/>
      <c r="G92" s="41"/>
      <c r="H92" s="41"/>
      <c r="I92" s="42" t="s">
        <v>33</v>
      </c>
      <c r="J92" s="33"/>
      <c r="K92" s="33"/>
      <c r="L92" s="33"/>
      <c r="M92" s="49"/>
      <c r="N92" s="33"/>
      <c r="O92" s="67"/>
      <c r="P92" s="9">
        <f t="shared" si="17"/>
        <v>0</v>
      </c>
    </row>
    <row r="93" spans="1:16" ht="28.5" hidden="1" customHeight="1" x14ac:dyDescent="0.3">
      <c r="A93" s="86"/>
      <c r="B93" s="5"/>
      <c r="C93" s="5"/>
      <c r="D93" s="5"/>
      <c r="E93" s="41"/>
      <c r="F93" s="41"/>
      <c r="G93" s="41"/>
      <c r="H93" s="41"/>
      <c r="I93" s="23" t="s">
        <v>37</v>
      </c>
      <c r="J93" s="33">
        <v>20000</v>
      </c>
      <c r="K93" s="49"/>
      <c r="L93" s="33"/>
      <c r="M93" s="49"/>
      <c r="N93" s="33"/>
      <c r="O93" s="67"/>
      <c r="P93" s="9">
        <f t="shared" si="17"/>
        <v>0</v>
      </c>
    </row>
    <row r="94" spans="1:16" ht="33.75" hidden="1" customHeight="1" x14ac:dyDescent="0.3">
      <c r="A94" s="86"/>
      <c r="B94" s="5"/>
      <c r="C94" s="5"/>
      <c r="D94" s="5"/>
      <c r="E94" s="41"/>
      <c r="F94" s="41"/>
      <c r="G94" s="41"/>
      <c r="H94" s="41"/>
      <c r="I94" s="23" t="s">
        <v>41</v>
      </c>
      <c r="J94" s="33"/>
      <c r="K94" s="33"/>
      <c r="L94" s="33"/>
      <c r="M94" s="49"/>
      <c r="N94" s="33"/>
      <c r="O94" s="67"/>
      <c r="P94" s="9">
        <f t="shared" si="17"/>
        <v>0</v>
      </c>
    </row>
    <row r="95" spans="1:16" ht="33" hidden="1" customHeight="1" x14ac:dyDescent="0.3">
      <c r="A95" s="86"/>
      <c r="B95" s="5"/>
      <c r="C95" s="5"/>
      <c r="D95" s="5"/>
      <c r="E95" s="41"/>
      <c r="F95" s="41"/>
      <c r="G95" s="41"/>
      <c r="H95" s="41"/>
      <c r="I95" s="23" t="s">
        <v>45</v>
      </c>
      <c r="J95" s="33"/>
      <c r="K95" s="33"/>
      <c r="L95" s="33"/>
      <c r="M95" s="49"/>
      <c r="N95" s="33"/>
      <c r="O95" s="67"/>
      <c r="P95" s="9">
        <f t="shared" si="17"/>
        <v>0</v>
      </c>
    </row>
    <row r="96" spans="1:16" hidden="1" x14ac:dyDescent="0.3">
      <c r="A96" s="86"/>
      <c r="B96" s="25"/>
      <c r="C96" s="25"/>
      <c r="D96" s="25"/>
      <c r="E96" s="25"/>
      <c r="F96" s="25"/>
      <c r="G96" s="25"/>
      <c r="H96" s="25"/>
      <c r="I96" s="35" t="s">
        <v>15</v>
      </c>
      <c r="J96" s="36">
        <f t="shared" ref="J96:P96" si="18">SUM(J89:J95)</f>
        <v>20000</v>
      </c>
      <c r="K96" s="36">
        <f t="shared" si="18"/>
        <v>0</v>
      </c>
      <c r="L96" s="36">
        <f t="shared" si="18"/>
        <v>0</v>
      </c>
      <c r="M96" s="36">
        <f t="shared" si="18"/>
        <v>0</v>
      </c>
      <c r="N96" s="36">
        <f t="shared" si="18"/>
        <v>0</v>
      </c>
      <c r="O96" s="36">
        <f t="shared" si="18"/>
        <v>0</v>
      </c>
      <c r="P96" s="36">
        <f t="shared" si="18"/>
        <v>0</v>
      </c>
    </row>
    <row r="97" spans="1:16383" s="31" customFormat="1" hidden="1" x14ac:dyDescent="0.3">
      <c r="A97" s="88" t="s">
        <v>171</v>
      </c>
      <c r="B97" s="88"/>
      <c r="C97" s="88"/>
      <c r="D97" s="88"/>
      <c r="E97" s="88"/>
      <c r="F97" s="88"/>
      <c r="G97" s="88"/>
      <c r="H97" s="88"/>
      <c r="I97" s="40"/>
      <c r="J97" s="37">
        <f t="shared" ref="J97:P97" si="19">J74+J81+J88+J96</f>
        <v>110000</v>
      </c>
      <c r="K97" s="37">
        <f t="shared" si="19"/>
        <v>10000</v>
      </c>
      <c r="L97" s="37">
        <f t="shared" si="19"/>
        <v>0</v>
      </c>
      <c r="M97" s="37">
        <f t="shared" si="19"/>
        <v>0</v>
      </c>
      <c r="N97" s="37">
        <f t="shared" si="19"/>
        <v>0</v>
      </c>
      <c r="O97" s="37">
        <f t="shared" si="19"/>
        <v>0</v>
      </c>
      <c r="P97" s="37">
        <f t="shared" si="19"/>
        <v>0</v>
      </c>
    </row>
    <row r="98" spans="1:16383" ht="30" hidden="1" customHeight="1" x14ac:dyDescent="0.3">
      <c r="A98" s="85" t="s">
        <v>172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  <c r="IW98" s="85"/>
      <c r="IX98" s="85"/>
      <c r="IY98" s="85"/>
      <c r="IZ98" s="85"/>
      <c r="JA98" s="85"/>
      <c r="JB98" s="85"/>
      <c r="JC98" s="85"/>
      <c r="JD98" s="85"/>
      <c r="JE98" s="85"/>
      <c r="JF98" s="85"/>
      <c r="JG98" s="85"/>
      <c r="JH98" s="85"/>
      <c r="JI98" s="85"/>
      <c r="JJ98" s="85"/>
      <c r="JK98" s="85"/>
      <c r="JL98" s="85"/>
      <c r="JM98" s="85"/>
      <c r="JN98" s="85"/>
      <c r="JO98" s="85"/>
      <c r="JP98" s="85"/>
      <c r="JQ98" s="85"/>
      <c r="JR98" s="85"/>
      <c r="JS98" s="85"/>
      <c r="JT98" s="85"/>
      <c r="JU98" s="85"/>
      <c r="JV98" s="85"/>
      <c r="JW98" s="85"/>
      <c r="JX98" s="85"/>
      <c r="JY98" s="85"/>
      <c r="JZ98" s="85"/>
      <c r="KA98" s="85"/>
      <c r="KB98" s="85"/>
      <c r="KC98" s="85"/>
      <c r="KD98" s="85"/>
      <c r="KE98" s="85"/>
      <c r="KF98" s="85"/>
      <c r="KG98" s="85"/>
      <c r="KH98" s="85"/>
      <c r="KI98" s="85"/>
      <c r="KJ98" s="85"/>
      <c r="KK98" s="85"/>
      <c r="KL98" s="85"/>
      <c r="KM98" s="85"/>
      <c r="KN98" s="85"/>
      <c r="KO98" s="85"/>
      <c r="KP98" s="85"/>
      <c r="KQ98" s="85"/>
      <c r="KR98" s="85"/>
      <c r="KS98" s="85"/>
      <c r="KT98" s="85"/>
      <c r="KU98" s="85"/>
      <c r="KV98" s="85"/>
      <c r="KW98" s="85"/>
      <c r="KX98" s="85"/>
      <c r="KY98" s="85"/>
      <c r="KZ98" s="85"/>
      <c r="LA98" s="85"/>
      <c r="LB98" s="85"/>
      <c r="LC98" s="85"/>
      <c r="LD98" s="85"/>
      <c r="LE98" s="85"/>
      <c r="LF98" s="85"/>
      <c r="LG98" s="85"/>
      <c r="LH98" s="85"/>
      <c r="LI98" s="85"/>
      <c r="LJ98" s="85"/>
      <c r="LK98" s="85"/>
      <c r="LL98" s="85"/>
      <c r="LM98" s="85"/>
      <c r="LN98" s="85"/>
      <c r="LO98" s="85"/>
      <c r="LP98" s="85"/>
      <c r="LQ98" s="85"/>
      <c r="LR98" s="85"/>
      <c r="LS98" s="85"/>
      <c r="LT98" s="85"/>
      <c r="LU98" s="85"/>
      <c r="LV98" s="85"/>
      <c r="LW98" s="85"/>
      <c r="LX98" s="85"/>
      <c r="LY98" s="85"/>
      <c r="LZ98" s="85"/>
      <c r="MA98" s="85"/>
      <c r="MB98" s="85"/>
      <c r="MC98" s="85"/>
      <c r="MD98" s="85"/>
      <c r="ME98" s="85"/>
      <c r="MF98" s="85"/>
      <c r="MG98" s="85"/>
      <c r="MH98" s="85"/>
      <c r="MI98" s="85"/>
      <c r="MJ98" s="85"/>
      <c r="MK98" s="85"/>
      <c r="ML98" s="85"/>
      <c r="MM98" s="85"/>
      <c r="MN98" s="85"/>
      <c r="MO98" s="85"/>
      <c r="MP98" s="85"/>
      <c r="MQ98" s="85"/>
      <c r="MR98" s="85"/>
      <c r="MS98" s="85"/>
      <c r="MT98" s="85"/>
      <c r="MU98" s="85"/>
      <c r="MV98" s="85"/>
      <c r="MW98" s="85"/>
      <c r="MX98" s="85"/>
      <c r="MY98" s="85"/>
      <c r="MZ98" s="85"/>
      <c r="NA98" s="85"/>
      <c r="NB98" s="85"/>
      <c r="NC98" s="85"/>
      <c r="ND98" s="85"/>
      <c r="NE98" s="85"/>
      <c r="NF98" s="85"/>
      <c r="NG98" s="85"/>
      <c r="NH98" s="85"/>
      <c r="NI98" s="85"/>
      <c r="NJ98" s="85"/>
      <c r="NK98" s="85"/>
      <c r="NL98" s="85"/>
      <c r="NM98" s="85"/>
      <c r="NN98" s="85"/>
      <c r="NO98" s="85"/>
      <c r="NP98" s="85"/>
      <c r="NQ98" s="85"/>
      <c r="NR98" s="85"/>
      <c r="NS98" s="85"/>
      <c r="NT98" s="85"/>
      <c r="NU98" s="85"/>
      <c r="NV98" s="85"/>
      <c r="NW98" s="85"/>
      <c r="NX98" s="85"/>
      <c r="NY98" s="85"/>
      <c r="NZ98" s="85"/>
      <c r="OA98" s="85"/>
      <c r="OB98" s="85"/>
      <c r="OC98" s="85"/>
      <c r="OD98" s="85"/>
      <c r="OE98" s="85"/>
      <c r="OF98" s="85"/>
      <c r="OG98" s="85"/>
      <c r="OH98" s="85"/>
      <c r="OI98" s="85"/>
      <c r="OJ98" s="85"/>
      <c r="OK98" s="85"/>
      <c r="OL98" s="85"/>
      <c r="OM98" s="85"/>
      <c r="ON98" s="85"/>
      <c r="OO98" s="85"/>
      <c r="OP98" s="85"/>
      <c r="OQ98" s="85"/>
      <c r="OR98" s="85"/>
      <c r="OS98" s="85"/>
      <c r="OT98" s="85"/>
      <c r="OU98" s="85"/>
      <c r="OV98" s="85"/>
      <c r="OW98" s="85"/>
      <c r="OX98" s="85"/>
      <c r="OY98" s="85"/>
      <c r="OZ98" s="85"/>
      <c r="PA98" s="85"/>
      <c r="PB98" s="85"/>
      <c r="PC98" s="85"/>
      <c r="PD98" s="85"/>
      <c r="PE98" s="85"/>
      <c r="PF98" s="85"/>
      <c r="PG98" s="85"/>
      <c r="PH98" s="85"/>
      <c r="PI98" s="85"/>
      <c r="PJ98" s="85"/>
      <c r="PK98" s="85"/>
      <c r="PL98" s="85"/>
      <c r="PM98" s="85"/>
      <c r="PN98" s="85"/>
      <c r="PO98" s="85"/>
      <c r="PP98" s="85"/>
      <c r="PQ98" s="85"/>
      <c r="PR98" s="85"/>
      <c r="PS98" s="85"/>
      <c r="PT98" s="85"/>
      <c r="PU98" s="85"/>
      <c r="PV98" s="85"/>
      <c r="PW98" s="85"/>
      <c r="PX98" s="85"/>
      <c r="PY98" s="85"/>
      <c r="PZ98" s="85"/>
      <c r="QA98" s="85"/>
      <c r="QB98" s="85"/>
      <c r="QC98" s="85"/>
      <c r="QD98" s="85"/>
      <c r="QE98" s="85"/>
      <c r="QF98" s="85"/>
      <c r="QG98" s="85"/>
      <c r="QH98" s="85"/>
      <c r="QI98" s="85"/>
      <c r="QJ98" s="85"/>
      <c r="QK98" s="85"/>
      <c r="QL98" s="85"/>
      <c r="QM98" s="85"/>
      <c r="QN98" s="85"/>
      <c r="QO98" s="85"/>
      <c r="QP98" s="85"/>
      <c r="QQ98" s="85"/>
      <c r="QR98" s="85"/>
      <c r="QS98" s="85"/>
      <c r="QT98" s="85"/>
      <c r="QU98" s="85"/>
      <c r="QV98" s="85"/>
      <c r="QW98" s="85"/>
      <c r="QX98" s="85"/>
      <c r="QY98" s="85"/>
      <c r="QZ98" s="85"/>
      <c r="RA98" s="85"/>
      <c r="RB98" s="85"/>
      <c r="RC98" s="85"/>
      <c r="RD98" s="85"/>
      <c r="RE98" s="85"/>
      <c r="RF98" s="85"/>
      <c r="RG98" s="85"/>
      <c r="RH98" s="85"/>
      <c r="RI98" s="85"/>
      <c r="RJ98" s="85"/>
      <c r="RK98" s="85"/>
      <c r="RL98" s="85"/>
      <c r="RM98" s="85"/>
      <c r="RN98" s="85"/>
      <c r="RO98" s="85"/>
      <c r="RP98" s="85"/>
      <c r="RQ98" s="85"/>
      <c r="RR98" s="85"/>
      <c r="RS98" s="85"/>
      <c r="RT98" s="85"/>
      <c r="RU98" s="85"/>
      <c r="RV98" s="85"/>
      <c r="RW98" s="85"/>
      <c r="RX98" s="85"/>
      <c r="RY98" s="85"/>
      <c r="RZ98" s="85"/>
      <c r="SA98" s="85"/>
      <c r="SB98" s="85"/>
      <c r="SC98" s="85"/>
      <c r="SD98" s="85"/>
      <c r="SE98" s="85"/>
      <c r="SF98" s="85"/>
      <c r="SG98" s="85"/>
      <c r="SH98" s="85"/>
      <c r="SI98" s="85"/>
      <c r="SJ98" s="85"/>
      <c r="SK98" s="85"/>
      <c r="SL98" s="85"/>
      <c r="SM98" s="85"/>
      <c r="SN98" s="85"/>
      <c r="SO98" s="85"/>
      <c r="SP98" s="85"/>
      <c r="SQ98" s="85"/>
      <c r="SR98" s="85"/>
      <c r="SS98" s="85"/>
      <c r="ST98" s="85"/>
      <c r="SU98" s="85"/>
      <c r="SV98" s="85"/>
      <c r="SW98" s="85"/>
      <c r="SX98" s="85"/>
      <c r="SY98" s="85"/>
      <c r="SZ98" s="85"/>
      <c r="TA98" s="85"/>
      <c r="TB98" s="85"/>
      <c r="TC98" s="85"/>
      <c r="TD98" s="85"/>
      <c r="TE98" s="85"/>
      <c r="TF98" s="85"/>
      <c r="TG98" s="85"/>
      <c r="TH98" s="85"/>
      <c r="TI98" s="85"/>
      <c r="TJ98" s="85"/>
      <c r="TK98" s="85"/>
      <c r="TL98" s="85"/>
      <c r="TM98" s="85"/>
      <c r="TN98" s="85"/>
      <c r="TO98" s="85"/>
      <c r="TP98" s="85"/>
      <c r="TQ98" s="85"/>
      <c r="TR98" s="85"/>
      <c r="TS98" s="85"/>
      <c r="TT98" s="85"/>
      <c r="TU98" s="85"/>
      <c r="TV98" s="85"/>
      <c r="TW98" s="85"/>
      <c r="TX98" s="85"/>
      <c r="TY98" s="85"/>
      <c r="TZ98" s="85"/>
      <c r="UA98" s="85"/>
      <c r="UB98" s="85"/>
      <c r="UC98" s="85"/>
      <c r="UD98" s="85"/>
      <c r="UE98" s="85"/>
      <c r="UF98" s="85"/>
      <c r="UG98" s="85"/>
      <c r="UH98" s="85"/>
      <c r="UI98" s="85"/>
      <c r="UJ98" s="85"/>
      <c r="UK98" s="85"/>
      <c r="UL98" s="85"/>
      <c r="UM98" s="85"/>
      <c r="UN98" s="85"/>
      <c r="UO98" s="85"/>
      <c r="UP98" s="85"/>
      <c r="UQ98" s="85"/>
      <c r="UR98" s="85"/>
      <c r="US98" s="85"/>
      <c r="UT98" s="85"/>
      <c r="UU98" s="85"/>
      <c r="UV98" s="85"/>
      <c r="UW98" s="85"/>
      <c r="UX98" s="85"/>
      <c r="UY98" s="85"/>
      <c r="UZ98" s="85"/>
      <c r="VA98" s="85"/>
      <c r="VB98" s="85"/>
      <c r="VC98" s="85"/>
      <c r="VD98" s="85"/>
      <c r="VE98" s="85"/>
      <c r="VF98" s="85"/>
      <c r="VG98" s="85"/>
      <c r="VH98" s="85"/>
      <c r="VI98" s="85"/>
      <c r="VJ98" s="85"/>
      <c r="VK98" s="85"/>
      <c r="VL98" s="85"/>
      <c r="VM98" s="85"/>
      <c r="VN98" s="85"/>
      <c r="VO98" s="85"/>
      <c r="VP98" s="85"/>
      <c r="VQ98" s="85"/>
      <c r="VR98" s="85"/>
      <c r="VS98" s="85"/>
      <c r="VT98" s="85"/>
      <c r="VU98" s="85"/>
      <c r="VV98" s="85"/>
      <c r="VW98" s="85"/>
      <c r="VX98" s="85"/>
      <c r="VY98" s="85"/>
      <c r="VZ98" s="85"/>
      <c r="WA98" s="85"/>
      <c r="WB98" s="85"/>
      <c r="WC98" s="85"/>
      <c r="WD98" s="85"/>
      <c r="WE98" s="85"/>
      <c r="WF98" s="85"/>
      <c r="WG98" s="85"/>
      <c r="WH98" s="85"/>
      <c r="WI98" s="85"/>
      <c r="WJ98" s="85"/>
      <c r="WK98" s="85"/>
      <c r="WL98" s="85"/>
      <c r="WM98" s="85"/>
      <c r="WN98" s="85"/>
      <c r="WO98" s="85"/>
      <c r="WP98" s="85"/>
      <c r="WQ98" s="85"/>
      <c r="WR98" s="85"/>
      <c r="WS98" s="85"/>
      <c r="WT98" s="85"/>
      <c r="WU98" s="85"/>
      <c r="WV98" s="85"/>
      <c r="WW98" s="85"/>
      <c r="WX98" s="85"/>
      <c r="WY98" s="85"/>
      <c r="WZ98" s="85"/>
      <c r="XA98" s="85"/>
      <c r="XB98" s="85"/>
      <c r="XC98" s="85"/>
      <c r="XD98" s="85"/>
      <c r="XE98" s="85"/>
      <c r="XF98" s="85"/>
      <c r="XG98" s="85"/>
      <c r="XH98" s="85"/>
      <c r="XI98" s="85"/>
      <c r="XJ98" s="85"/>
      <c r="XK98" s="85"/>
      <c r="XL98" s="85"/>
      <c r="XM98" s="85"/>
      <c r="XN98" s="85"/>
      <c r="XO98" s="85"/>
      <c r="XP98" s="85"/>
      <c r="XQ98" s="85"/>
      <c r="XR98" s="85"/>
      <c r="XS98" s="85"/>
      <c r="XT98" s="85"/>
      <c r="XU98" s="85"/>
      <c r="XV98" s="85"/>
      <c r="XW98" s="85"/>
      <c r="XX98" s="85"/>
      <c r="XY98" s="85"/>
      <c r="XZ98" s="85"/>
      <c r="YA98" s="85"/>
      <c r="YB98" s="85"/>
      <c r="YC98" s="85"/>
      <c r="YD98" s="85"/>
      <c r="YE98" s="85"/>
      <c r="YF98" s="85"/>
      <c r="YG98" s="85"/>
      <c r="YH98" s="85"/>
      <c r="YI98" s="85"/>
      <c r="YJ98" s="85"/>
      <c r="YK98" s="85"/>
      <c r="YL98" s="85"/>
      <c r="YM98" s="85"/>
      <c r="YN98" s="85"/>
      <c r="YO98" s="85"/>
      <c r="YP98" s="85"/>
      <c r="YQ98" s="85"/>
      <c r="YR98" s="85"/>
      <c r="YS98" s="85"/>
      <c r="YT98" s="85"/>
      <c r="YU98" s="85"/>
      <c r="YV98" s="85"/>
      <c r="YW98" s="85"/>
      <c r="YX98" s="85"/>
      <c r="YY98" s="85"/>
      <c r="YZ98" s="85"/>
      <c r="ZA98" s="85"/>
      <c r="ZB98" s="85"/>
      <c r="ZC98" s="85"/>
      <c r="ZD98" s="85"/>
      <c r="ZE98" s="85"/>
      <c r="ZF98" s="85"/>
      <c r="ZG98" s="85"/>
      <c r="ZH98" s="85"/>
      <c r="ZI98" s="85"/>
      <c r="ZJ98" s="85"/>
      <c r="ZK98" s="85"/>
      <c r="ZL98" s="85"/>
      <c r="ZM98" s="85"/>
      <c r="ZN98" s="85"/>
      <c r="ZO98" s="85"/>
      <c r="ZP98" s="85"/>
      <c r="ZQ98" s="85"/>
      <c r="ZR98" s="85"/>
      <c r="ZS98" s="85"/>
      <c r="ZT98" s="85"/>
      <c r="ZU98" s="85"/>
      <c r="ZV98" s="85"/>
      <c r="ZW98" s="85"/>
      <c r="ZX98" s="85"/>
      <c r="ZY98" s="85"/>
      <c r="ZZ98" s="85"/>
      <c r="AAA98" s="85"/>
      <c r="AAB98" s="85"/>
      <c r="AAC98" s="85"/>
      <c r="AAD98" s="85"/>
      <c r="AAE98" s="85"/>
      <c r="AAF98" s="85"/>
      <c r="AAG98" s="85"/>
      <c r="AAH98" s="85"/>
      <c r="AAI98" s="85"/>
      <c r="AAJ98" s="85"/>
      <c r="AAK98" s="85"/>
      <c r="AAL98" s="85"/>
      <c r="AAM98" s="85"/>
      <c r="AAN98" s="85"/>
      <c r="AAO98" s="85"/>
      <c r="AAP98" s="85"/>
      <c r="AAQ98" s="85"/>
      <c r="AAR98" s="85"/>
      <c r="AAS98" s="85"/>
      <c r="AAT98" s="85"/>
      <c r="AAU98" s="85"/>
      <c r="AAV98" s="85"/>
      <c r="AAW98" s="85"/>
      <c r="AAX98" s="85"/>
      <c r="AAY98" s="85"/>
      <c r="AAZ98" s="85"/>
      <c r="ABA98" s="85"/>
      <c r="ABB98" s="85"/>
      <c r="ABC98" s="85"/>
      <c r="ABD98" s="85"/>
      <c r="ABE98" s="85"/>
      <c r="ABF98" s="85"/>
      <c r="ABG98" s="85"/>
      <c r="ABH98" s="85"/>
      <c r="ABI98" s="85"/>
      <c r="ABJ98" s="85"/>
      <c r="ABK98" s="85"/>
      <c r="ABL98" s="85"/>
      <c r="ABM98" s="85"/>
      <c r="ABN98" s="85"/>
      <c r="ABO98" s="85"/>
      <c r="ABP98" s="85"/>
      <c r="ABQ98" s="85"/>
      <c r="ABR98" s="85"/>
      <c r="ABS98" s="85"/>
      <c r="ABT98" s="85"/>
      <c r="ABU98" s="85"/>
      <c r="ABV98" s="85"/>
      <c r="ABW98" s="85"/>
      <c r="ABX98" s="85"/>
      <c r="ABY98" s="85"/>
      <c r="ABZ98" s="85"/>
      <c r="ACA98" s="85"/>
      <c r="ACB98" s="85"/>
      <c r="ACC98" s="85"/>
      <c r="ACD98" s="85"/>
      <c r="ACE98" s="85"/>
      <c r="ACF98" s="85"/>
      <c r="ACG98" s="85"/>
      <c r="ACH98" s="85"/>
      <c r="ACI98" s="85"/>
      <c r="ACJ98" s="85"/>
      <c r="ACK98" s="85"/>
      <c r="ACL98" s="85"/>
      <c r="ACM98" s="85"/>
      <c r="ACN98" s="85"/>
      <c r="ACO98" s="85"/>
      <c r="ACP98" s="85"/>
      <c r="ACQ98" s="85"/>
      <c r="ACR98" s="85"/>
      <c r="ACS98" s="85"/>
      <c r="ACT98" s="85"/>
      <c r="ACU98" s="85"/>
      <c r="ACV98" s="85"/>
      <c r="ACW98" s="85"/>
      <c r="ACX98" s="85"/>
      <c r="ACY98" s="85"/>
      <c r="ACZ98" s="85"/>
      <c r="ADA98" s="85"/>
      <c r="ADB98" s="85"/>
      <c r="ADC98" s="85"/>
      <c r="ADD98" s="85"/>
      <c r="ADE98" s="85"/>
      <c r="ADF98" s="85"/>
      <c r="ADG98" s="85"/>
      <c r="ADH98" s="85"/>
      <c r="ADI98" s="85"/>
      <c r="ADJ98" s="85"/>
      <c r="ADK98" s="85"/>
      <c r="ADL98" s="85"/>
      <c r="ADM98" s="85"/>
      <c r="ADN98" s="85"/>
      <c r="ADO98" s="85"/>
      <c r="ADP98" s="85"/>
      <c r="ADQ98" s="85"/>
      <c r="ADR98" s="85"/>
      <c r="ADS98" s="85"/>
      <c r="ADT98" s="85"/>
      <c r="ADU98" s="85"/>
      <c r="ADV98" s="85"/>
      <c r="ADW98" s="85"/>
      <c r="ADX98" s="85"/>
      <c r="ADY98" s="85"/>
      <c r="ADZ98" s="85"/>
      <c r="AEA98" s="85"/>
      <c r="AEB98" s="85"/>
      <c r="AEC98" s="85"/>
      <c r="AED98" s="85"/>
      <c r="AEE98" s="85"/>
      <c r="AEF98" s="85"/>
      <c r="AEG98" s="85"/>
      <c r="AEH98" s="85"/>
      <c r="AEI98" s="85"/>
      <c r="AEJ98" s="85"/>
      <c r="AEK98" s="85"/>
      <c r="AEL98" s="85"/>
      <c r="AEM98" s="85"/>
      <c r="AEN98" s="85"/>
      <c r="AEO98" s="85"/>
      <c r="AEP98" s="85"/>
      <c r="AEQ98" s="85"/>
      <c r="AER98" s="85"/>
      <c r="AES98" s="85"/>
      <c r="AET98" s="85"/>
      <c r="AEU98" s="85"/>
      <c r="AEV98" s="85"/>
      <c r="AEW98" s="85"/>
      <c r="AEX98" s="85"/>
      <c r="AEY98" s="85"/>
      <c r="AEZ98" s="85"/>
      <c r="AFA98" s="85"/>
      <c r="AFB98" s="85"/>
      <c r="AFC98" s="85"/>
      <c r="AFD98" s="85"/>
      <c r="AFE98" s="85"/>
      <c r="AFF98" s="85"/>
      <c r="AFG98" s="85"/>
      <c r="AFH98" s="85"/>
      <c r="AFI98" s="85"/>
      <c r="AFJ98" s="85"/>
      <c r="AFK98" s="85"/>
      <c r="AFL98" s="85"/>
      <c r="AFM98" s="85"/>
      <c r="AFN98" s="85"/>
      <c r="AFO98" s="85"/>
      <c r="AFP98" s="85"/>
      <c r="AFQ98" s="85"/>
      <c r="AFR98" s="85"/>
      <c r="AFS98" s="85"/>
      <c r="AFT98" s="85"/>
      <c r="AFU98" s="85"/>
      <c r="AFV98" s="85"/>
      <c r="AFW98" s="85"/>
      <c r="AFX98" s="85"/>
      <c r="AFY98" s="85"/>
      <c r="AFZ98" s="85"/>
      <c r="AGA98" s="85"/>
      <c r="AGB98" s="85"/>
      <c r="AGC98" s="85"/>
      <c r="AGD98" s="85"/>
      <c r="AGE98" s="85"/>
      <c r="AGF98" s="85"/>
      <c r="AGG98" s="85"/>
      <c r="AGH98" s="85"/>
      <c r="AGI98" s="85"/>
      <c r="AGJ98" s="85"/>
      <c r="AGK98" s="85"/>
      <c r="AGL98" s="85"/>
      <c r="AGM98" s="85"/>
      <c r="AGN98" s="85"/>
      <c r="AGO98" s="85"/>
      <c r="AGP98" s="85"/>
      <c r="AGQ98" s="85"/>
      <c r="AGR98" s="85"/>
      <c r="AGS98" s="85"/>
      <c r="AGT98" s="85"/>
      <c r="AGU98" s="85"/>
      <c r="AGV98" s="85"/>
      <c r="AGW98" s="85"/>
      <c r="AGX98" s="85"/>
      <c r="AGY98" s="85"/>
      <c r="AGZ98" s="85"/>
      <c r="AHA98" s="85"/>
      <c r="AHB98" s="85"/>
      <c r="AHC98" s="85"/>
      <c r="AHD98" s="85"/>
      <c r="AHE98" s="85"/>
      <c r="AHF98" s="85"/>
      <c r="AHG98" s="85"/>
      <c r="AHH98" s="85"/>
      <c r="AHI98" s="85"/>
      <c r="AHJ98" s="85"/>
      <c r="AHK98" s="85"/>
      <c r="AHL98" s="85"/>
      <c r="AHM98" s="85"/>
      <c r="AHN98" s="85"/>
      <c r="AHO98" s="85"/>
      <c r="AHP98" s="85"/>
      <c r="AHQ98" s="85"/>
      <c r="AHR98" s="85"/>
      <c r="AHS98" s="85"/>
      <c r="AHT98" s="85"/>
      <c r="AHU98" s="85"/>
      <c r="AHV98" s="85"/>
      <c r="AHW98" s="85"/>
      <c r="AHX98" s="85"/>
      <c r="AHY98" s="85"/>
      <c r="AHZ98" s="85"/>
      <c r="AIA98" s="85"/>
      <c r="AIB98" s="85"/>
      <c r="AIC98" s="85"/>
      <c r="AID98" s="85"/>
      <c r="AIE98" s="85"/>
      <c r="AIF98" s="85"/>
      <c r="AIG98" s="85"/>
      <c r="AIH98" s="85"/>
      <c r="AII98" s="85"/>
      <c r="AIJ98" s="85"/>
      <c r="AIK98" s="85"/>
      <c r="AIL98" s="85"/>
      <c r="AIM98" s="85"/>
      <c r="AIN98" s="85"/>
      <c r="AIO98" s="85"/>
      <c r="AIP98" s="85"/>
      <c r="AIQ98" s="85"/>
      <c r="AIR98" s="85"/>
      <c r="AIS98" s="85"/>
      <c r="AIT98" s="85"/>
      <c r="AIU98" s="85"/>
      <c r="AIV98" s="85"/>
      <c r="AIW98" s="85"/>
      <c r="AIX98" s="85"/>
      <c r="AIY98" s="85"/>
      <c r="AIZ98" s="85"/>
      <c r="AJA98" s="85"/>
      <c r="AJB98" s="85"/>
      <c r="AJC98" s="85"/>
      <c r="AJD98" s="85"/>
      <c r="AJE98" s="85"/>
      <c r="AJF98" s="85"/>
      <c r="AJG98" s="85"/>
      <c r="AJH98" s="85"/>
      <c r="AJI98" s="85"/>
      <c r="AJJ98" s="85"/>
      <c r="AJK98" s="85"/>
      <c r="AJL98" s="85"/>
      <c r="AJM98" s="85"/>
      <c r="AJN98" s="85"/>
      <c r="AJO98" s="85"/>
      <c r="AJP98" s="85"/>
      <c r="AJQ98" s="85"/>
      <c r="AJR98" s="85"/>
      <c r="AJS98" s="85"/>
      <c r="AJT98" s="85"/>
      <c r="AJU98" s="85"/>
      <c r="AJV98" s="85"/>
      <c r="AJW98" s="85"/>
      <c r="AJX98" s="85"/>
      <c r="AJY98" s="85"/>
      <c r="AJZ98" s="85"/>
      <c r="AKA98" s="85"/>
      <c r="AKB98" s="85"/>
      <c r="AKC98" s="85"/>
      <c r="AKD98" s="85"/>
      <c r="AKE98" s="85"/>
      <c r="AKF98" s="85"/>
      <c r="AKG98" s="85"/>
      <c r="AKH98" s="85"/>
      <c r="AKI98" s="85"/>
      <c r="AKJ98" s="85"/>
      <c r="AKK98" s="85"/>
      <c r="AKL98" s="85"/>
      <c r="AKM98" s="85"/>
      <c r="AKN98" s="85"/>
      <c r="AKO98" s="85"/>
      <c r="AKP98" s="85"/>
      <c r="AKQ98" s="85"/>
      <c r="AKR98" s="85"/>
      <c r="AKS98" s="85"/>
      <c r="AKT98" s="85"/>
      <c r="AKU98" s="85"/>
      <c r="AKV98" s="85"/>
      <c r="AKW98" s="85"/>
      <c r="AKX98" s="85"/>
      <c r="AKY98" s="85"/>
      <c r="AKZ98" s="85"/>
      <c r="ALA98" s="85"/>
      <c r="ALB98" s="85"/>
      <c r="ALC98" s="85"/>
      <c r="ALD98" s="85"/>
      <c r="ALE98" s="85"/>
      <c r="ALF98" s="85"/>
      <c r="ALG98" s="85"/>
      <c r="ALH98" s="85"/>
      <c r="ALI98" s="85"/>
      <c r="ALJ98" s="85"/>
      <c r="ALK98" s="85"/>
      <c r="ALL98" s="85"/>
      <c r="ALM98" s="85"/>
      <c r="ALN98" s="85"/>
      <c r="ALO98" s="85"/>
      <c r="ALP98" s="85"/>
      <c r="ALQ98" s="85"/>
      <c r="ALR98" s="85"/>
      <c r="ALS98" s="85"/>
      <c r="ALT98" s="85"/>
      <c r="ALU98" s="85"/>
      <c r="ALV98" s="85"/>
      <c r="ALW98" s="85"/>
      <c r="ALX98" s="85"/>
      <c r="ALY98" s="85"/>
      <c r="ALZ98" s="85"/>
      <c r="AMA98" s="85"/>
      <c r="AMB98" s="85"/>
      <c r="AMC98" s="85"/>
      <c r="AMD98" s="85"/>
      <c r="AME98" s="85"/>
      <c r="AMF98" s="85"/>
      <c r="AMG98" s="85"/>
      <c r="AMH98" s="85"/>
      <c r="AMI98" s="85"/>
      <c r="AMJ98" s="85"/>
      <c r="AMK98" s="85"/>
      <c r="AML98" s="85"/>
      <c r="AMM98" s="85"/>
      <c r="AMN98" s="85"/>
      <c r="AMO98" s="85"/>
      <c r="AMP98" s="85"/>
      <c r="AMQ98" s="85"/>
      <c r="AMR98" s="85"/>
      <c r="AMS98" s="85"/>
      <c r="AMT98" s="85"/>
      <c r="AMU98" s="85"/>
      <c r="AMV98" s="85"/>
      <c r="AMW98" s="85"/>
      <c r="AMX98" s="85"/>
      <c r="AMY98" s="85"/>
      <c r="AMZ98" s="85"/>
      <c r="ANA98" s="85"/>
      <c r="ANB98" s="85"/>
      <c r="ANC98" s="85"/>
      <c r="AND98" s="85"/>
      <c r="ANE98" s="85"/>
      <c r="ANF98" s="85"/>
      <c r="ANG98" s="85"/>
      <c r="ANH98" s="85"/>
      <c r="ANI98" s="85"/>
      <c r="ANJ98" s="85"/>
      <c r="ANK98" s="85"/>
      <c r="ANL98" s="85"/>
      <c r="ANM98" s="85"/>
      <c r="ANN98" s="85"/>
      <c r="ANO98" s="85"/>
      <c r="ANP98" s="85"/>
      <c r="ANQ98" s="85"/>
      <c r="ANR98" s="85"/>
      <c r="ANS98" s="85"/>
      <c r="ANT98" s="85"/>
      <c r="ANU98" s="85"/>
      <c r="ANV98" s="85"/>
      <c r="ANW98" s="85"/>
      <c r="ANX98" s="85"/>
      <c r="ANY98" s="85"/>
      <c r="ANZ98" s="85"/>
      <c r="AOA98" s="85"/>
      <c r="AOB98" s="85"/>
      <c r="AOC98" s="85"/>
      <c r="AOD98" s="85"/>
      <c r="AOE98" s="85"/>
      <c r="AOF98" s="85"/>
      <c r="AOG98" s="85"/>
      <c r="AOH98" s="85"/>
      <c r="AOI98" s="85"/>
      <c r="AOJ98" s="85"/>
      <c r="AOK98" s="85"/>
      <c r="AOL98" s="85"/>
      <c r="AOM98" s="85"/>
      <c r="AON98" s="85"/>
      <c r="AOO98" s="85"/>
      <c r="AOP98" s="85"/>
      <c r="AOQ98" s="85"/>
      <c r="AOR98" s="85"/>
      <c r="AOS98" s="85"/>
      <c r="AOT98" s="85"/>
      <c r="AOU98" s="85"/>
      <c r="AOV98" s="85"/>
      <c r="AOW98" s="85"/>
      <c r="AOX98" s="85"/>
      <c r="AOY98" s="85"/>
      <c r="AOZ98" s="85"/>
      <c r="APA98" s="85"/>
      <c r="APB98" s="85"/>
      <c r="APC98" s="85"/>
      <c r="APD98" s="85"/>
      <c r="APE98" s="85"/>
      <c r="APF98" s="85"/>
      <c r="APG98" s="85"/>
      <c r="APH98" s="85"/>
      <c r="API98" s="85"/>
      <c r="APJ98" s="85"/>
      <c r="APK98" s="85"/>
      <c r="APL98" s="85"/>
      <c r="APM98" s="85"/>
      <c r="APN98" s="85"/>
      <c r="APO98" s="85"/>
      <c r="APP98" s="85"/>
      <c r="APQ98" s="85"/>
      <c r="APR98" s="85"/>
      <c r="APS98" s="85"/>
      <c r="APT98" s="85"/>
      <c r="APU98" s="85"/>
      <c r="APV98" s="85"/>
      <c r="APW98" s="85"/>
      <c r="APX98" s="85"/>
      <c r="APY98" s="85"/>
      <c r="APZ98" s="85"/>
      <c r="AQA98" s="85"/>
      <c r="AQB98" s="85"/>
      <c r="AQC98" s="85"/>
      <c r="AQD98" s="85"/>
      <c r="AQE98" s="85"/>
      <c r="AQF98" s="85"/>
      <c r="AQG98" s="85"/>
      <c r="AQH98" s="85"/>
      <c r="AQI98" s="85"/>
      <c r="AQJ98" s="85"/>
      <c r="AQK98" s="85"/>
      <c r="AQL98" s="85"/>
      <c r="AQM98" s="85"/>
      <c r="AQN98" s="85"/>
      <c r="AQO98" s="85"/>
      <c r="AQP98" s="85"/>
      <c r="AQQ98" s="85"/>
      <c r="AQR98" s="85"/>
      <c r="AQS98" s="85"/>
      <c r="AQT98" s="85"/>
      <c r="AQU98" s="85"/>
      <c r="AQV98" s="85"/>
      <c r="AQW98" s="85"/>
      <c r="AQX98" s="85"/>
      <c r="AQY98" s="85"/>
      <c r="AQZ98" s="85"/>
      <c r="ARA98" s="85"/>
      <c r="ARB98" s="85"/>
      <c r="ARC98" s="85"/>
      <c r="ARD98" s="85"/>
      <c r="ARE98" s="85"/>
      <c r="ARF98" s="85"/>
      <c r="ARG98" s="85"/>
      <c r="ARH98" s="85"/>
      <c r="ARI98" s="85"/>
      <c r="ARJ98" s="85"/>
      <c r="ARK98" s="85"/>
      <c r="ARL98" s="85"/>
      <c r="ARM98" s="85"/>
      <c r="ARN98" s="85"/>
      <c r="ARO98" s="85"/>
      <c r="ARP98" s="85"/>
      <c r="ARQ98" s="85"/>
      <c r="ARR98" s="85"/>
      <c r="ARS98" s="85"/>
      <c r="ART98" s="85"/>
      <c r="ARU98" s="85"/>
      <c r="ARV98" s="85"/>
      <c r="ARW98" s="85"/>
      <c r="ARX98" s="85"/>
      <c r="ARY98" s="85"/>
      <c r="ARZ98" s="85"/>
      <c r="ASA98" s="85"/>
      <c r="ASB98" s="85"/>
      <c r="ASC98" s="85"/>
      <c r="ASD98" s="85"/>
      <c r="ASE98" s="85"/>
      <c r="ASF98" s="85"/>
      <c r="ASG98" s="85"/>
      <c r="ASH98" s="85"/>
      <c r="ASI98" s="85"/>
      <c r="ASJ98" s="85"/>
      <c r="ASK98" s="85"/>
      <c r="ASL98" s="85"/>
      <c r="ASM98" s="85"/>
      <c r="ASN98" s="85"/>
      <c r="ASO98" s="85"/>
      <c r="ASP98" s="85"/>
      <c r="ASQ98" s="85"/>
      <c r="ASR98" s="85"/>
      <c r="ASS98" s="85"/>
      <c r="AST98" s="85"/>
      <c r="ASU98" s="85"/>
      <c r="ASV98" s="85"/>
      <c r="ASW98" s="85"/>
      <c r="ASX98" s="85"/>
      <c r="ASY98" s="85"/>
      <c r="ASZ98" s="85"/>
      <c r="ATA98" s="85"/>
      <c r="ATB98" s="85"/>
      <c r="ATC98" s="85"/>
      <c r="ATD98" s="85"/>
      <c r="ATE98" s="85"/>
      <c r="ATF98" s="85"/>
      <c r="ATG98" s="85"/>
      <c r="ATH98" s="85"/>
      <c r="ATI98" s="85"/>
      <c r="ATJ98" s="85"/>
      <c r="ATK98" s="85"/>
      <c r="ATL98" s="85"/>
      <c r="ATM98" s="85"/>
      <c r="ATN98" s="85"/>
      <c r="ATO98" s="85"/>
      <c r="ATP98" s="85"/>
      <c r="ATQ98" s="85"/>
      <c r="ATR98" s="85"/>
      <c r="ATS98" s="85"/>
      <c r="ATT98" s="85"/>
      <c r="ATU98" s="85"/>
      <c r="ATV98" s="85"/>
      <c r="ATW98" s="85"/>
      <c r="ATX98" s="85"/>
      <c r="ATY98" s="85"/>
      <c r="ATZ98" s="85"/>
      <c r="AUA98" s="85"/>
      <c r="AUB98" s="85"/>
      <c r="AUC98" s="85"/>
      <c r="AUD98" s="85"/>
      <c r="AUE98" s="85"/>
      <c r="AUF98" s="85"/>
      <c r="AUG98" s="85"/>
      <c r="AUH98" s="85"/>
      <c r="AUI98" s="85"/>
      <c r="AUJ98" s="85"/>
      <c r="AUK98" s="85"/>
      <c r="AUL98" s="85"/>
      <c r="AUM98" s="85"/>
      <c r="AUN98" s="85"/>
      <c r="AUO98" s="85"/>
      <c r="AUP98" s="85"/>
      <c r="AUQ98" s="85"/>
      <c r="AUR98" s="85"/>
      <c r="AUS98" s="85"/>
      <c r="AUT98" s="85"/>
      <c r="AUU98" s="85"/>
      <c r="AUV98" s="85"/>
      <c r="AUW98" s="85"/>
      <c r="AUX98" s="85"/>
      <c r="AUY98" s="85"/>
      <c r="AUZ98" s="85"/>
      <c r="AVA98" s="85"/>
      <c r="AVB98" s="85"/>
      <c r="AVC98" s="85"/>
      <c r="AVD98" s="85"/>
      <c r="AVE98" s="85"/>
      <c r="AVF98" s="85"/>
      <c r="AVG98" s="85"/>
      <c r="AVH98" s="85"/>
      <c r="AVI98" s="85"/>
      <c r="AVJ98" s="85"/>
      <c r="AVK98" s="85"/>
      <c r="AVL98" s="85"/>
      <c r="AVM98" s="85"/>
      <c r="AVN98" s="85"/>
      <c r="AVO98" s="85"/>
      <c r="AVP98" s="85"/>
      <c r="AVQ98" s="85"/>
      <c r="AVR98" s="85"/>
      <c r="AVS98" s="85"/>
      <c r="AVT98" s="85"/>
      <c r="AVU98" s="85"/>
      <c r="AVV98" s="85"/>
      <c r="AVW98" s="85"/>
      <c r="AVX98" s="85"/>
      <c r="AVY98" s="85"/>
      <c r="AVZ98" s="85"/>
      <c r="AWA98" s="85"/>
      <c r="AWB98" s="85"/>
      <c r="AWC98" s="85"/>
      <c r="AWD98" s="85"/>
      <c r="AWE98" s="85"/>
      <c r="AWF98" s="85"/>
      <c r="AWG98" s="85"/>
      <c r="AWH98" s="85"/>
      <c r="AWI98" s="85"/>
      <c r="AWJ98" s="85"/>
      <c r="AWK98" s="85"/>
      <c r="AWL98" s="85"/>
      <c r="AWM98" s="85"/>
      <c r="AWN98" s="85"/>
      <c r="AWO98" s="85"/>
      <c r="AWP98" s="85"/>
      <c r="AWQ98" s="85"/>
      <c r="AWR98" s="85"/>
      <c r="AWS98" s="85"/>
      <c r="AWT98" s="85"/>
      <c r="AWU98" s="85"/>
      <c r="AWV98" s="85"/>
      <c r="AWW98" s="85"/>
      <c r="AWX98" s="85"/>
      <c r="AWY98" s="85"/>
      <c r="AWZ98" s="85"/>
      <c r="AXA98" s="85"/>
      <c r="AXB98" s="85"/>
      <c r="AXC98" s="85"/>
      <c r="AXD98" s="85"/>
      <c r="AXE98" s="85"/>
      <c r="AXF98" s="85"/>
      <c r="AXG98" s="85"/>
      <c r="AXH98" s="85"/>
      <c r="AXI98" s="85"/>
      <c r="AXJ98" s="85"/>
      <c r="AXK98" s="85"/>
      <c r="AXL98" s="85"/>
      <c r="AXM98" s="85"/>
      <c r="AXN98" s="85"/>
      <c r="AXO98" s="85"/>
      <c r="AXP98" s="85"/>
      <c r="AXQ98" s="85"/>
      <c r="AXR98" s="85"/>
      <c r="AXS98" s="85"/>
      <c r="AXT98" s="85"/>
      <c r="AXU98" s="85"/>
      <c r="AXV98" s="85"/>
      <c r="AXW98" s="85"/>
      <c r="AXX98" s="85"/>
      <c r="AXY98" s="85"/>
      <c r="AXZ98" s="85"/>
      <c r="AYA98" s="85"/>
      <c r="AYB98" s="85"/>
      <c r="AYC98" s="85"/>
      <c r="AYD98" s="85"/>
      <c r="AYE98" s="85"/>
      <c r="AYF98" s="85"/>
      <c r="AYG98" s="85"/>
      <c r="AYH98" s="85"/>
      <c r="AYI98" s="85"/>
      <c r="AYJ98" s="85"/>
      <c r="AYK98" s="85"/>
      <c r="AYL98" s="85"/>
      <c r="AYM98" s="85"/>
      <c r="AYN98" s="85"/>
      <c r="AYO98" s="85"/>
      <c r="AYP98" s="85"/>
      <c r="AYQ98" s="85"/>
      <c r="AYR98" s="85"/>
      <c r="AYS98" s="85"/>
      <c r="AYT98" s="85"/>
      <c r="AYU98" s="85"/>
      <c r="AYV98" s="85"/>
      <c r="AYW98" s="85"/>
      <c r="AYX98" s="85"/>
      <c r="AYY98" s="85"/>
      <c r="AYZ98" s="85"/>
      <c r="AZA98" s="85"/>
      <c r="AZB98" s="85"/>
      <c r="AZC98" s="85"/>
      <c r="AZD98" s="85"/>
      <c r="AZE98" s="85"/>
      <c r="AZF98" s="85"/>
      <c r="AZG98" s="85"/>
      <c r="AZH98" s="85"/>
      <c r="AZI98" s="85"/>
      <c r="AZJ98" s="85"/>
      <c r="AZK98" s="85"/>
      <c r="AZL98" s="85"/>
      <c r="AZM98" s="85"/>
      <c r="AZN98" s="85"/>
      <c r="AZO98" s="85"/>
      <c r="AZP98" s="85"/>
      <c r="AZQ98" s="85"/>
      <c r="AZR98" s="85"/>
      <c r="AZS98" s="85"/>
      <c r="AZT98" s="85"/>
      <c r="AZU98" s="85"/>
      <c r="AZV98" s="85"/>
      <c r="AZW98" s="85"/>
      <c r="AZX98" s="85"/>
      <c r="AZY98" s="85"/>
      <c r="AZZ98" s="85"/>
      <c r="BAA98" s="85"/>
      <c r="BAB98" s="85"/>
      <c r="BAC98" s="85"/>
      <c r="BAD98" s="85"/>
      <c r="BAE98" s="85"/>
      <c r="BAF98" s="85"/>
      <c r="BAG98" s="85"/>
      <c r="BAH98" s="85"/>
      <c r="BAI98" s="85"/>
      <c r="BAJ98" s="85"/>
      <c r="BAK98" s="85"/>
      <c r="BAL98" s="85"/>
      <c r="BAM98" s="85"/>
      <c r="BAN98" s="85"/>
      <c r="BAO98" s="85"/>
      <c r="BAP98" s="85"/>
      <c r="BAQ98" s="85"/>
      <c r="BAR98" s="85"/>
      <c r="BAS98" s="85"/>
      <c r="BAT98" s="85"/>
      <c r="BAU98" s="85"/>
      <c r="BAV98" s="85"/>
      <c r="BAW98" s="85"/>
      <c r="BAX98" s="85"/>
      <c r="BAY98" s="85"/>
      <c r="BAZ98" s="85"/>
      <c r="BBA98" s="85"/>
      <c r="BBB98" s="85"/>
      <c r="BBC98" s="85"/>
      <c r="BBD98" s="85"/>
      <c r="BBE98" s="85"/>
      <c r="BBF98" s="85"/>
      <c r="BBG98" s="85"/>
      <c r="BBH98" s="85"/>
      <c r="BBI98" s="85"/>
      <c r="BBJ98" s="85"/>
      <c r="BBK98" s="85"/>
      <c r="BBL98" s="85"/>
      <c r="BBM98" s="85"/>
      <c r="BBN98" s="85"/>
      <c r="BBO98" s="85"/>
      <c r="BBP98" s="85"/>
      <c r="BBQ98" s="85"/>
      <c r="BBR98" s="85"/>
      <c r="BBS98" s="85"/>
      <c r="BBT98" s="85"/>
      <c r="BBU98" s="85"/>
      <c r="BBV98" s="85"/>
      <c r="BBW98" s="85"/>
      <c r="BBX98" s="85"/>
      <c r="BBY98" s="85"/>
      <c r="BBZ98" s="85"/>
      <c r="BCA98" s="85"/>
      <c r="BCB98" s="85"/>
      <c r="BCC98" s="85"/>
      <c r="BCD98" s="85"/>
      <c r="BCE98" s="85"/>
      <c r="BCF98" s="85"/>
      <c r="BCG98" s="85"/>
      <c r="BCH98" s="85"/>
      <c r="BCI98" s="85"/>
      <c r="BCJ98" s="85"/>
      <c r="BCK98" s="85"/>
      <c r="BCL98" s="85"/>
      <c r="BCM98" s="85"/>
      <c r="BCN98" s="85"/>
      <c r="BCO98" s="85"/>
      <c r="BCP98" s="85"/>
      <c r="BCQ98" s="85"/>
      <c r="BCR98" s="85"/>
      <c r="BCS98" s="85"/>
      <c r="BCT98" s="85"/>
      <c r="BCU98" s="85"/>
      <c r="BCV98" s="85"/>
      <c r="BCW98" s="85"/>
      <c r="BCX98" s="85"/>
      <c r="BCY98" s="85"/>
      <c r="BCZ98" s="85"/>
      <c r="BDA98" s="85"/>
      <c r="BDB98" s="85"/>
      <c r="BDC98" s="85"/>
      <c r="BDD98" s="85"/>
      <c r="BDE98" s="85"/>
      <c r="BDF98" s="85"/>
      <c r="BDG98" s="85"/>
      <c r="BDH98" s="85"/>
      <c r="BDI98" s="85"/>
      <c r="BDJ98" s="85"/>
      <c r="BDK98" s="85"/>
      <c r="BDL98" s="85"/>
      <c r="BDM98" s="85"/>
      <c r="BDN98" s="85"/>
      <c r="BDO98" s="85"/>
      <c r="BDP98" s="85"/>
      <c r="BDQ98" s="85"/>
      <c r="BDR98" s="85"/>
      <c r="BDS98" s="85"/>
      <c r="BDT98" s="85"/>
      <c r="BDU98" s="85"/>
      <c r="BDV98" s="85"/>
      <c r="BDW98" s="85"/>
      <c r="BDX98" s="85"/>
      <c r="BDY98" s="85"/>
      <c r="BDZ98" s="85"/>
      <c r="BEA98" s="85"/>
      <c r="BEB98" s="85"/>
      <c r="BEC98" s="85"/>
      <c r="BED98" s="85"/>
      <c r="BEE98" s="85"/>
      <c r="BEF98" s="85"/>
      <c r="BEG98" s="85"/>
      <c r="BEH98" s="85"/>
      <c r="BEI98" s="85"/>
      <c r="BEJ98" s="85"/>
      <c r="BEK98" s="85"/>
      <c r="BEL98" s="85"/>
      <c r="BEM98" s="85"/>
      <c r="BEN98" s="85"/>
      <c r="BEO98" s="85"/>
      <c r="BEP98" s="85"/>
      <c r="BEQ98" s="85"/>
      <c r="BER98" s="85"/>
      <c r="BES98" s="85"/>
      <c r="BET98" s="85"/>
      <c r="BEU98" s="85"/>
      <c r="BEV98" s="85"/>
      <c r="BEW98" s="85"/>
      <c r="BEX98" s="85"/>
      <c r="BEY98" s="85"/>
      <c r="BEZ98" s="85"/>
      <c r="BFA98" s="85"/>
      <c r="BFB98" s="85"/>
      <c r="BFC98" s="85"/>
      <c r="BFD98" s="85"/>
      <c r="BFE98" s="85"/>
      <c r="BFF98" s="85"/>
      <c r="BFG98" s="85"/>
      <c r="BFH98" s="85"/>
      <c r="BFI98" s="85"/>
      <c r="BFJ98" s="85"/>
      <c r="BFK98" s="85"/>
      <c r="BFL98" s="85"/>
      <c r="BFM98" s="85"/>
      <c r="BFN98" s="85"/>
      <c r="BFO98" s="85"/>
      <c r="BFP98" s="85"/>
      <c r="BFQ98" s="85"/>
      <c r="BFR98" s="85"/>
      <c r="BFS98" s="85"/>
      <c r="BFT98" s="85"/>
      <c r="BFU98" s="85"/>
      <c r="BFV98" s="85"/>
      <c r="BFW98" s="85"/>
      <c r="BFX98" s="85"/>
      <c r="BFY98" s="85"/>
      <c r="BFZ98" s="85"/>
      <c r="BGA98" s="85"/>
      <c r="BGB98" s="85"/>
      <c r="BGC98" s="85"/>
      <c r="BGD98" s="85"/>
      <c r="BGE98" s="85"/>
      <c r="BGF98" s="85"/>
      <c r="BGG98" s="85"/>
      <c r="BGH98" s="85"/>
      <c r="BGI98" s="85"/>
      <c r="BGJ98" s="85"/>
      <c r="BGK98" s="85"/>
      <c r="BGL98" s="85"/>
      <c r="BGM98" s="85"/>
      <c r="BGN98" s="85"/>
      <c r="BGO98" s="85"/>
      <c r="BGP98" s="85"/>
      <c r="BGQ98" s="85"/>
      <c r="BGR98" s="85"/>
      <c r="BGS98" s="85"/>
      <c r="BGT98" s="85"/>
      <c r="BGU98" s="85"/>
      <c r="BGV98" s="85"/>
      <c r="BGW98" s="85"/>
      <c r="BGX98" s="85"/>
      <c r="BGY98" s="85"/>
      <c r="BGZ98" s="85"/>
      <c r="BHA98" s="85"/>
      <c r="BHB98" s="85"/>
      <c r="BHC98" s="85"/>
      <c r="BHD98" s="85"/>
      <c r="BHE98" s="85"/>
      <c r="BHF98" s="85"/>
      <c r="BHG98" s="85"/>
      <c r="BHH98" s="85"/>
      <c r="BHI98" s="85"/>
      <c r="BHJ98" s="85"/>
      <c r="BHK98" s="85"/>
      <c r="BHL98" s="85"/>
      <c r="BHM98" s="85"/>
      <c r="BHN98" s="85"/>
      <c r="BHO98" s="85"/>
      <c r="BHP98" s="85"/>
      <c r="BHQ98" s="85"/>
      <c r="BHR98" s="85"/>
      <c r="BHS98" s="85"/>
      <c r="BHT98" s="85"/>
      <c r="BHU98" s="85"/>
      <c r="BHV98" s="85"/>
      <c r="BHW98" s="85"/>
      <c r="BHX98" s="85"/>
      <c r="BHY98" s="85"/>
      <c r="BHZ98" s="85"/>
      <c r="BIA98" s="85"/>
      <c r="BIB98" s="85"/>
      <c r="BIC98" s="85"/>
      <c r="BID98" s="85"/>
      <c r="BIE98" s="85"/>
      <c r="BIF98" s="85"/>
      <c r="BIG98" s="85"/>
      <c r="BIH98" s="85"/>
      <c r="BII98" s="85"/>
      <c r="BIJ98" s="85"/>
      <c r="BIK98" s="85"/>
      <c r="BIL98" s="85"/>
      <c r="BIM98" s="85"/>
      <c r="BIN98" s="85"/>
      <c r="BIO98" s="85"/>
      <c r="BIP98" s="85"/>
      <c r="BIQ98" s="85"/>
      <c r="BIR98" s="85"/>
      <c r="BIS98" s="85"/>
      <c r="BIT98" s="85"/>
      <c r="BIU98" s="85"/>
      <c r="BIV98" s="85"/>
      <c r="BIW98" s="85"/>
      <c r="BIX98" s="85"/>
      <c r="BIY98" s="85"/>
      <c r="BIZ98" s="85"/>
      <c r="BJA98" s="85"/>
      <c r="BJB98" s="85"/>
      <c r="BJC98" s="85"/>
      <c r="BJD98" s="85"/>
      <c r="BJE98" s="85"/>
      <c r="BJF98" s="85"/>
      <c r="BJG98" s="85"/>
      <c r="BJH98" s="85"/>
      <c r="BJI98" s="85"/>
      <c r="BJJ98" s="85"/>
      <c r="BJK98" s="85"/>
      <c r="BJL98" s="85"/>
      <c r="BJM98" s="85"/>
      <c r="BJN98" s="85"/>
      <c r="BJO98" s="85"/>
      <c r="BJP98" s="85"/>
      <c r="BJQ98" s="85"/>
      <c r="BJR98" s="85"/>
      <c r="BJS98" s="85"/>
      <c r="BJT98" s="85"/>
      <c r="BJU98" s="85"/>
      <c r="BJV98" s="85"/>
      <c r="BJW98" s="85"/>
      <c r="BJX98" s="85"/>
      <c r="BJY98" s="85"/>
      <c r="BJZ98" s="85"/>
      <c r="BKA98" s="85"/>
      <c r="BKB98" s="85"/>
      <c r="BKC98" s="85"/>
      <c r="BKD98" s="85"/>
      <c r="BKE98" s="85"/>
      <c r="BKF98" s="85"/>
      <c r="BKG98" s="85"/>
      <c r="BKH98" s="85"/>
      <c r="BKI98" s="85"/>
      <c r="BKJ98" s="85"/>
      <c r="BKK98" s="85"/>
      <c r="BKL98" s="85"/>
      <c r="BKM98" s="85"/>
      <c r="BKN98" s="85"/>
      <c r="BKO98" s="85"/>
      <c r="BKP98" s="85"/>
      <c r="BKQ98" s="85"/>
      <c r="BKR98" s="85"/>
      <c r="BKS98" s="85"/>
      <c r="BKT98" s="85"/>
      <c r="BKU98" s="85"/>
      <c r="BKV98" s="85"/>
      <c r="BKW98" s="85"/>
      <c r="BKX98" s="85"/>
      <c r="BKY98" s="85"/>
      <c r="BKZ98" s="85"/>
      <c r="BLA98" s="85"/>
      <c r="BLB98" s="85"/>
      <c r="BLC98" s="85"/>
      <c r="BLD98" s="85"/>
      <c r="BLE98" s="85"/>
      <c r="BLF98" s="85"/>
      <c r="BLG98" s="85"/>
      <c r="BLH98" s="85"/>
      <c r="BLI98" s="85"/>
      <c r="BLJ98" s="85"/>
      <c r="BLK98" s="85"/>
      <c r="BLL98" s="85"/>
      <c r="BLM98" s="85"/>
      <c r="BLN98" s="85"/>
      <c r="BLO98" s="85"/>
      <c r="BLP98" s="85"/>
      <c r="BLQ98" s="85"/>
      <c r="BLR98" s="85"/>
      <c r="BLS98" s="85"/>
      <c r="BLT98" s="85"/>
      <c r="BLU98" s="85"/>
      <c r="BLV98" s="85"/>
      <c r="BLW98" s="85"/>
      <c r="BLX98" s="85"/>
      <c r="BLY98" s="85"/>
      <c r="BLZ98" s="85"/>
      <c r="BMA98" s="85"/>
      <c r="BMB98" s="85"/>
      <c r="BMC98" s="85"/>
      <c r="BMD98" s="85"/>
      <c r="BME98" s="85"/>
      <c r="BMF98" s="85"/>
      <c r="BMG98" s="85"/>
      <c r="BMH98" s="85"/>
      <c r="BMI98" s="85"/>
      <c r="BMJ98" s="85"/>
      <c r="BMK98" s="85"/>
      <c r="BML98" s="85"/>
      <c r="BMM98" s="85"/>
      <c r="BMN98" s="85"/>
      <c r="BMO98" s="85"/>
      <c r="BMP98" s="85"/>
      <c r="BMQ98" s="85"/>
      <c r="BMR98" s="85"/>
      <c r="BMS98" s="85"/>
      <c r="BMT98" s="85"/>
      <c r="BMU98" s="85"/>
      <c r="BMV98" s="85"/>
      <c r="BMW98" s="85"/>
      <c r="BMX98" s="85"/>
      <c r="BMY98" s="85"/>
      <c r="BMZ98" s="85"/>
      <c r="BNA98" s="85"/>
      <c r="BNB98" s="85"/>
      <c r="BNC98" s="85"/>
      <c r="BND98" s="85"/>
      <c r="BNE98" s="85"/>
      <c r="BNF98" s="85"/>
      <c r="BNG98" s="85"/>
      <c r="BNH98" s="85"/>
      <c r="BNI98" s="85"/>
      <c r="BNJ98" s="85"/>
      <c r="BNK98" s="85"/>
      <c r="BNL98" s="85"/>
      <c r="BNM98" s="85"/>
      <c r="BNN98" s="85"/>
      <c r="BNO98" s="85"/>
      <c r="BNP98" s="85"/>
      <c r="BNQ98" s="85"/>
      <c r="BNR98" s="85"/>
      <c r="BNS98" s="85"/>
      <c r="BNT98" s="85"/>
      <c r="BNU98" s="85"/>
      <c r="BNV98" s="85"/>
      <c r="BNW98" s="85"/>
      <c r="BNX98" s="85"/>
      <c r="BNY98" s="85"/>
      <c r="BNZ98" s="85"/>
      <c r="BOA98" s="85"/>
      <c r="BOB98" s="85"/>
      <c r="BOC98" s="85"/>
      <c r="BOD98" s="85"/>
      <c r="BOE98" s="85"/>
      <c r="BOF98" s="85"/>
      <c r="BOG98" s="85"/>
      <c r="BOH98" s="85"/>
      <c r="BOI98" s="85"/>
      <c r="BOJ98" s="85"/>
      <c r="BOK98" s="85"/>
      <c r="BOL98" s="85"/>
      <c r="BOM98" s="85"/>
      <c r="BON98" s="85"/>
      <c r="BOO98" s="85"/>
      <c r="BOP98" s="85"/>
      <c r="BOQ98" s="85"/>
      <c r="BOR98" s="85"/>
      <c r="BOS98" s="85"/>
      <c r="BOT98" s="85"/>
      <c r="BOU98" s="85"/>
      <c r="BOV98" s="85"/>
      <c r="BOW98" s="85"/>
      <c r="BOX98" s="85"/>
      <c r="BOY98" s="85"/>
      <c r="BOZ98" s="85"/>
      <c r="BPA98" s="85"/>
      <c r="BPB98" s="85"/>
      <c r="BPC98" s="85"/>
      <c r="BPD98" s="85"/>
      <c r="BPE98" s="85"/>
      <c r="BPF98" s="85"/>
      <c r="BPG98" s="85"/>
      <c r="BPH98" s="85"/>
      <c r="BPI98" s="85"/>
      <c r="BPJ98" s="85"/>
      <c r="BPK98" s="85"/>
      <c r="BPL98" s="85"/>
      <c r="BPM98" s="85"/>
      <c r="BPN98" s="85"/>
      <c r="BPO98" s="85"/>
      <c r="BPP98" s="85"/>
      <c r="BPQ98" s="85"/>
      <c r="BPR98" s="85"/>
      <c r="BPS98" s="85"/>
      <c r="BPT98" s="85"/>
      <c r="BPU98" s="85"/>
      <c r="BPV98" s="85"/>
      <c r="BPW98" s="85"/>
      <c r="BPX98" s="85"/>
      <c r="BPY98" s="85"/>
      <c r="BPZ98" s="85"/>
      <c r="BQA98" s="85"/>
      <c r="BQB98" s="85"/>
      <c r="BQC98" s="85"/>
      <c r="BQD98" s="85"/>
      <c r="BQE98" s="85"/>
      <c r="BQF98" s="85"/>
      <c r="BQG98" s="85"/>
      <c r="BQH98" s="85"/>
      <c r="BQI98" s="85"/>
      <c r="BQJ98" s="85"/>
      <c r="BQK98" s="85"/>
      <c r="BQL98" s="85"/>
      <c r="BQM98" s="85"/>
      <c r="BQN98" s="85"/>
      <c r="BQO98" s="85"/>
      <c r="BQP98" s="85"/>
      <c r="BQQ98" s="85"/>
      <c r="BQR98" s="85"/>
      <c r="BQS98" s="85"/>
      <c r="BQT98" s="85"/>
      <c r="BQU98" s="85"/>
      <c r="BQV98" s="85"/>
      <c r="BQW98" s="85"/>
      <c r="BQX98" s="85"/>
      <c r="BQY98" s="85"/>
      <c r="BQZ98" s="85"/>
      <c r="BRA98" s="85"/>
      <c r="BRB98" s="85"/>
      <c r="BRC98" s="85"/>
      <c r="BRD98" s="85"/>
      <c r="BRE98" s="85"/>
      <c r="BRF98" s="85"/>
      <c r="BRG98" s="85"/>
      <c r="BRH98" s="85"/>
      <c r="BRI98" s="85"/>
      <c r="BRJ98" s="85"/>
      <c r="BRK98" s="85"/>
      <c r="BRL98" s="85"/>
      <c r="BRM98" s="85"/>
      <c r="BRN98" s="85"/>
      <c r="BRO98" s="85"/>
      <c r="BRP98" s="85"/>
      <c r="BRQ98" s="85"/>
      <c r="BRR98" s="85"/>
      <c r="BRS98" s="85"/>
      <c r="BRT98" s="85"/>
      <c r="BRU98" s="85"/>
      <c r="BRV98" s="85"/>
      <c r="BRW98" s="85"/>
      <c r="BRX98" s="85"/>
      <c r="BRY98" s="85"/>
      <c r="BRZ98" s="85"/>
      <c r="BSA98" s="85"/>
      <c r="BSB98" s="85"/>
      <c r="BSC98" s="85"/>
      <c r="BSD98" s="85"/>
      <c r="BSE98" s="85"/>
      <c r="BSF98" s="85"/>
      <c r="BSG98" s="85"/>
      <c r="BSH98" s="85"/>
      <c r="BSI98" s="85"/>
      <c r="BSJ98" s="85"/>
      <c r="BSK98" s="85"/>
      <c r="BSL98" s="85"/>
      <c r="BSM98" s="85"/>
      <c r="BSN98" s="85"/>
      <c r="BSO98" s="85"/>
      <c r="BSP98" s="85"/>
      <c r="BSQ98" s="85"/>
      <c r="BSR98" s="85"/>
      <c r="BSS98" s="85"/>
      <c r="BST98" s="85"/>
      <c r="BSU98" s="85"/>
      <c r="BSV98" s="85"/>
      <c r="BSW98" s="85"/>
      <c r="BSX98" s="85"/>
      <c r="BSY98" s="85"/>
      <c r="BSZ98" s="85"/>
      <c r="BTA98" s="85"/>
      <c r="BTB98" s="85"/>
      <c r="BTC98" s="85"/>
      <c r="BTD98" s="85"/>
      <c r="BTE98" s="85"/>
      <c r="BTF98" s="85"/>
      <c r="BTG98" s="85"/>
      <c r="BTH98" s="85"/>
      <c r="BTI98" s="85"/>
      <c r="BTJ98" s="85"/>
      <c r="BTK98" s="85"/>
      <c r="BTL98" s="85"/>
      <c r="BTM98" s="85"/>
      <c r="BTN98" s="85"/>
      <c r="BTO98" s="85"/>
      <c r="BTP98" s="85"/>
      <c r="BTQ98" s="85"/>
      <c r="BTR98" s="85"/>
      <c r="BTS98" s="85"/>
      <c r="BTT98" s="85"/>
      <c r="BTU98" s="85"/>
      <c r="BTV98" s="85"/>
      <c r="BTW98" s="85"/>
      <c r="BTX98" s="85"/>
      <c r="BTY98" s="85"/>
      <c r="BTZ98" s="85"/>
      <c r="BUA98" s="85"/>
      <c r="BUB98" s="85"/>
      <c r="BUC98" s="85"/>
      <c r="BUD98" s="85"/>
      <c r="BUE98" s="85"/>
      <c r="BUF98" s="85"/>
      <c r="BUG98" s="85"/>
      <c r="BUH98" s="85"/>
      <c r="BUI98" s="85"/>
      <c r="BUJ98" s="85"/>
      <c r="BUK98" s="85"/>
      <c r="BUL98" s="85"/>
      <c r="BUM98" s="85"/>
      <c r="BUN98" s="85"/>
      <c r="BUO98" s="85"/>
      <c r="BUP98" s="85"/>
      <c r="BUQ98" s="85"/>
      <c r="BUR98" s="85"/>
      <c r="BUS98" s="85"/>
      <c r="BUT98" s="85"/>
      <c r="BUU98" s="85"/>
      <c r="BUV98" s="85"/>
      <c r="BUW98" s="85"/>
      <c r="BUX98" s="85"/>
      <c r="BUY98" s="85"/>
      <c r="BUZ98" s="85"/>
      <c r="BVA98" s="85"/>
      <c r="BVB98" s="85"/>
      <c r="BVC98" s="85"/>
      <c r="BVD98" s="85"/>
      <c r="BVE98" s="85"/>
      <c r="BVF98" s="85"/>
      <c r="BVG98" s="85"/>
      <c r="BVH98" s="85"/>
      <c r="BVI98" s="85"/>
      <c r="BVJ98" s="85"/>
      <c r="BVK98" s="85"/>
      <c r="BVL98" s="85"/>
      <c r="BVM98" s="85"/>
      <c r="BVN98" s="85"/>
      <c r="BVO98" s="85"/>
      <c r="BVP98" s="85"/>
      <c r="BVQ98" s="85"/>
      <c r="BVR98" s="85"/>
      <c r="BVS98" s="85"/>
      <c r="BVT98" s="85"/>
      <c r="BVU98" s="85"/>
      <c r="BVV98" s="85"/>
      <c r="BVW98" s="85"/>
      <c r="BVX98" s="85"/>
      <c r="BVY98" s="85"/>
      <c r="BVZ98" s="85"/>
      <c r="BWA98" s="85"/>
      <c r="BWB98" s="85"/>
      <c r="BWC98" s="85"/>
      <c r="BWD98" s="85"/>
      <c r="BWE98" s="85"/>
      <c r="BWF98" s="85"/>
      <c r="BWG98" s="85"/>
      <c r="BWH98" s="85"/>
      <c r="BWI98" s="85"/>
      <c r="BWJ98" s="85"/>
      <c r="BWK98" s="85"/>
      <c r="BWL98" s="85"/>
      <c r="BWM98" s="85"/>
      <c r="BWN98" s="85"/>
      <c r="BWO98" s="85"/>
      <c r="BWP98" s="85"/>
      <c r="BWQ98" s="85"/>
      <c r="BWR98" s="85"/>
      <c r="BWS98" s="85"/>
      <c r="BWT98" s="85"/>
      <c r="BWU98" s="85"/>
      <c r="BWV98" s="85"/>
      <c r="BWW98" s="85"/>
      <c r="BWX98" s="85"/>
      <c r="BWY98" s="85"/>
      <c r="BWZ98" s="85"/>
      <c r="BXA98" s="85"/>
      <c r="BXB98" s="85"/>
      <c r="BXC98" s="85"/>
      <c r="BXD98" s="85"/>
      <c r="BXE98" s="85"/>
      <c r="BXF98" s="85"/>
      <c r="BXG98" s="85"/>
      <c r="BXH98" s="85"/>
      <c r="BXI98" s="85"/>
      <c r="BXJ98" s="85"/>
      <c r="BXK98" s="85"/>
      <c r="BXL98" s="85"/>
      <c r="BXM98" s="85"/>
      <c r="BXN98" s="85"/>
      <c r="BXO98" s="85"/>
      <c r="BXP98" s="85"/>
      <c r="BXQ98" s="85"/>
      <c r="BXR98" s="85"/>
      <c r="BXS98" s="85"/>
      <c r="BXT98" s="85"/>
      <c r="BXU98" s="85"/>
      <c r="BXV98" s="85"/>
      <c r="BXW98" s="85"/>
      <c r="BXX98" s="85"/>
      <c r="BXY98" s="85"/>
      <c r="BXZ98" s="85"/>
      <c r="BYA98" s="85"/>
      <c r="BYB98" s="85"/>
      <c r="BYC98" s="85"/>
      <c r="BYD98" s="85"/>
      <c r="BYE98" s="85"/>
      <c r="BYF98" s="85"/>
      <c r="BYG98" s="85"/>
      <c r="BYH98" s="85"/>
      <c r="BYI98" s="85"/>
      <c r="BYJ98" s="85"/>
      <c r="BYK98" s="85"/>
      <c r="BYL98" s="85"/>
      <c r="BYM98" s="85"/>
      <c r="BYN98" s="85"/>
      <c r="BYO98" s="85"/>
      <c r="BYP98" s="85"/>
      <c r="BYQ98" s="85"/>
      <c r="BYR98" s="85"/>
      <c r="BYS98" s="85"/>
      <c r="BYT98" s="85"/>
      <c r="BYU98" s="85"/>
      <c r="BYV98" s="85"/>
      <c r="BYW98" s="85"/>
      <c r="BYX98" s="85"/>
      <c r="BYY98" s="85"/>
      <c r="BYZ98" s="85"/>
      <c r="BZA98" s="85"/>
      <c r="BZB98" s="85"/>
      <c r="BZC98" s="85"/>
      <c r="BZD98" s="85"/>
      <c r="BZE98" s="85"/>
      <c r="BZF98" s="85"/>
      <c r="BZG98" s="85"/>
      <c r="BZH98" s="85"/>
      <c r="BZI98" s="85"/>
      <c r="BZJ98" s="85"/>
      <c r="BZK98" s="85"/>
      <c r="BZL98" s="85"/>
      <c r="BZM98" s="85"/>
      <c r="BZN98" s="85"/>
      <c r="BZO98" s="85"/>
      <c r="BZP98" s="85"/>
      <c r="BZQ98" s="85"/>
      <c r="BZR98" s="85"/>
      <c r="BZS98" s="85"/>
      <c r="BZT98" s="85"/>
      <c r="BZU98" s="85"/>
      <c r="BZV98" s="85"/>
      <c r="BZW98" s="85"/>
      <c r="BZX98" s="85"/>
      <c r="BZY98" s="85"/>
      <c r="BZZ98" s="85"/>
      <c r="CAA98" s="85"/>
      <c r="CAB98" s="85"/>
      <c r="CAC98" s="85"/>
      <c r="CAD98" s="85"/>
      <c r="CAE98" s="85"/>
      <c r="CAF98" s="85"/>
      <c r="CAG98" s="85"/>
      <c r="CAH98" s="85"/>
      <c r="CAI98" s="85"/>
      <c r="CAJ98" s="85"/>
      <c r="CAK98" s="85"/>
      <c r="CAL98" s="85"/>
      <c r="CAM98" s="85"/>
      <c r="CAN98" s="85"/>
      <c r="CAO98" s="85"/>
      <c r="CAP98" s="85"/>
      <c r="CAQ98" s="85"/>
      <c r="CAR98" s="85"/>
      <c r="CAS98" s="85"/>
      <c r="CAT98" s="85"/>
      <c r="CAU98" s="85"/>
      <c r="CAV98" s="85"/>
      <c r="CAW98" s="85"/>
      <c r="CAX98" s="85"/>
      <c r="CAY98" s="85"/>
      <c r="CAZ98" s="85"/>
      <c r="CBA98" s="85"/>
      <c r="CBB98" s="85"/>
      <c r="CBC98" s="85"/>
      <c r="CBD98" s="85"/>
      <c r="CBE98" s="85"/>
      <c r="CBF98" s="85"/>
      <c r="CBG98" s="85"/>
      <c r="CBH98" s="85"/>
      <c r="CBI98" s="85"/>
      <c r="CBJ98" s="85"/>
      <c r="CBK98" s="85"/>
      <c r="CBL98" s="85"/>
      <c r="CBM98" s="85"/>
      <c r="CBN98" s="85"/>
      <c r="CBO98" s="85"/>
      <c r="CBP98" s="85"/>
      <c r="CBQ98" s="85"/>
      <c r="CBR98" s="85"/>
      <c r="CBS98" s="85"/>
      <c r="CBT98" s="85"/>
      <c r="CBU98" s="85"/>
      <c r="CBV98" s="85"/>
      <c r="CBW98" s="85"/>
      <c r="CBX98" s="85"/>
      <c r="CBY98" s="85"/>
      <c r="CBZ98" s="85"/>
      <c r="CCA98" s="85"/>
      <c r="CCB98" s="85"/>
      <c r="CCC98" s="85"/>
      <c r="CCD98" s="85"/>
      <c r="CCE98" s="85"/>
      <c r="CCF98" s="85"/>
      <c r="CCG98" s="85"/>
      <c r="CCH98" s="85"/>
      <c r="CCI98" s="85"/>
      <c r="CCJ98" s="85"/>
      <c r="CCK98" s="85"/>
      <c r="CCL98" s="85"/>
      <c r="CCM98" s="85"/>
      <c r="CCN98" s="85"/>
      <c r="CCO98" s="85"/>
      <c r="CCP98" s="85"/>
      <c r="CCQ98" s="85"/>
      <c r="CCR98" s="85"/>
      <c r="CCS98" s="85"/>
      <c r="CCT98" s="85"/>
      <c r="CCU98" s="85"/>
      <c r="CCV98" s="85"/>
      <c r="CCW98" s="85"/>
      <c r="CCX98" s="85"/>
      <c r="CCY98" s="85"/>
      <c r="CCZ98" s="85"/>
      <c r="CDA98" s="85"/>
      <c r="CDB98" s="85"/>
      <c r="CDC98" s="85"/>
      <c r="CDD98" s="85"/>
      <c r="CDE98" s="85"/>
      <c r="CDF98" s="85"/>
      <c r="CDG98" s="85"/>
      <c r="CDH98" s="85"/>
      <c r="CDI98" s="85"/>
      <c r="CDJ98" s="85"/>
      <c r="CDK98" s="85"/>
      <c r="CDL98" s="85"/>
      <c r="CDM98" s="85"/>
      <c r="CDN98" s="85"/>
      <c r="CDO98" s="85"/>
      <c r="CDP98" s="85"/>
      <c r="CDQ98" s="85"/>
      <c r="CDR98" s="85"/>
      <c r="CDS98" s="85"/>
      <c r="CDT98" s="85"/>
      <c r="CDU98" s="85"/>
      <c r="CDV98" s="85"/>
      <c r="CDW98" s="85"/>
      <c r="CDX98" s="85"/>
      <c r="CDY98" s="85"/>
      <c r="CDZ98" s="85"/>
      <c r="CEA98" s="85"/>
      <c r="CEB98" s="85"/>
      <c r="CEC98" s="85"/>
      <c r="CED98" s="85"/>
      <c r="CEE98" s="85"/>
      <c r="CEF98" s="85"/>
      <c r="CEG98" s="85"/>
      <c r="CEH98" s="85"/>
      <c r="CEI98" s="85"/>
      <c r="CEJ98" s="85"/>
      <c r="CEK98" s="85"/>
      <c r="CEL98" s="85"/>
      <c r="CEM98" s="85"/>
      <c r="CEN98" s="85"/>
      <c r="CEO98" s="85"/>
      <c r="CEP98" s="85"/>
      <c r="CEQ98" s="85"/>
      <c r="CER98" s="85"/>
      <c r="CES98" s="85"/>
      <c r="CET98" s="85"/>
      <c r="CEU98" s="85"/>
      <c r="CEV98" s="85"/>
      <c r="CEW98" s="85"/>
      <c r="CEX98" s="85"/>
      <c r="CEY98" s="85"/>
      <c r="CEZ98" s="85"/>
      <c r="CFA98" s="85"/>
      <c r="CFB98" s="85"/>
      <c r="CFC98" s="85"/>
      <c r="CFD98" s="85"/>
      <c r="CFE98" s="85"/>
      <c r="CFF98" s="85"/>
      <c r="CFG98" s="85"/>
      <c r="CFH98" s="85"/>
      <c r="CFI98" s="85"/>
      <c r="CFJ98" s="85"/>
      <c r="CFK98" s="85"/>
      <c r="CFL98" s="85"/>
      <c r="CFM98" s="85"/>
      <c r="CFN98" s="85"/>
      <c r="CFO98" s="85"/>
      <c r="CFP98" s="85"/>
      <c r="CFQ98" s="85"/>
      <c r="CFR98" s="85"/>
      <c r="CFS98" s="85"/>
      <c r="CFT98" s="85"/>
      <c r="CFU98" s="85"/>
      <c r="CFV98" s="85"/>
      <c r="CFW98" s="85"/>
      <c r="CFX98" s="85"/>
      <c r="CFY98" s="85"/>
      <c r="CFZ98" s="85"/>
      <c r="CGA98" s="85"/>
      <c r="CGB98" s="85"/>
      <c r="CGC98" s="85"/>
      <c r="CGD98" s="85"/>
      <c r="CGE98" s="85"/>
      <c r="CGF98" s="85"/>
      <c r="CGG98" s="85"/>
      <c r="CGH98" s="85"/>
      <c r="CGI98" s="85"/>
      <c r="CGJ98" s="85"/>
      <c r="CGK98" s="85"/>
      <c r="CGL98" s="85"/>
      <c r="CGM98" s="85"/>
      <c r="CGN98" s="85"/>
      <c r="CGO98" s="85"/>
      <c r="CGP98" s="85"/>
      <c r="CGQ98" s="85"/>
      <c r="CGR98" s="85"/>
      <c r="CGS98" s="85"/>
      <c r="CGT98" s="85"/>
      <c r="CGU98" s="85"/>
      <c r="CGV98" s="85"/>
      <c r="CGW98" s="85"/>
      <c r="CGX98" s="85"/>
      <c r="CGY98" s="85"/>
      <c r="CGZ98" s="85"/>
      <c r="CHA98" s="85"/>
      <c r="CHB98" s="85"/>
      <c r="CHC98" s="85"/>
      <c r="CHD98" s="85"/>
      <c r="CHE98" s="85"/>
      <c r="CHF98" s="85"/>
      <c r="CHG98" s="85"/>
      <c r="CHH98" s="85"/>
      <c r="CHI98" s="85"/>
      <c r="CHJ98" s="85"/>
      <c r="CHK98" s="85"/>
      <c r="CHL98" s="85"/>
      <c r="CHM98" s="85"/>
      <c r="CHN98" s="85"/>
      <c r="CHO98" s="85"/>
      <c r="CHP98" s="85"/>
      <c r="CHQ98" s="85"/>
      <c r="CHR98" s="85"/>
      <c r="CHS98" s="85"/>
      <c r="CHT98" s="85"/>
      <c r="CHU98" s="85"/>
      <c r="CHV98" s="85"/>
      <c r="CHW98" s="85"/>
      <c r="CHX98" s="85"/>
      <c r="CHY98" s="85"/>
      <c r="CHZ98" s="85"/>
      <c r="CIA98" s="85"/>
      <c r="CIB98" s="85"/>
      <c r="CIC98" s="85"/>
      <c r="CID98" s="85"/>
      <c r="CIE98" s="85"/>
      <c r="CIF98" s="85"/>
      <c r="CIG98" s="85"/>
      <c r="CIH98" s="85"/>
      <c r="CII98" s="85"/>
      <c r="CIJ98" s="85"/>
      <c r="CIK98" s="85"/>
      <c r="CIL98" s="85"/>
      <c r="CIM98" s="85"/>
      <c r="CIN98" s="85"/>
      <c r="CIO98" s="85"/>
      <c r="CIP98" s="85"/>
      <c r="CIQ98" s="85"/>
      <c r="CIR98" s="85"/>
      <c r="CIS98" s="85"/>
      <c r="CIT98" s="85"/>
      <c r="CIU98" s="85"/>
      <c r="CIV98" s="85"/>
      <c r="CIW98" s="85"/>
      <c r="CIX98" s="85"/>
      <c r="CIY98" s="85"/>
      <c r="CIZ98" s="85"/>
      <c r="CJA98" s="85"/>
      <c r="CJB98" s="85"/>
      <c r="CJC98" s="85"/>
      <c r="CJD98" s="85"/>
      <c r="CJE98" s="85"/>
      <c r="CJF98" s="85"/>
      <c r="CJG98" s="85"/>
      <c r="CJH98" s="85"/>
      <c r="CJI98" s="85"/>
      <c r="CJJ98" s="85"/>
      <c r="CJK98" s="85"/>
      <c r="CJL98" s="85"/>
      <c r="CJM98" s="85"/>
      <c r="CJN98" s="85"/>
      <c r="CJO98" s="85"/>
      <c r="CJP98" s="85"/>
      <c r="CJQ98" s="85"/>
      <c r="CJR98" s="85"/>
      <c r="CJS98" s="85"/>
      <c r="CJT98" s="85"/>
      <c r="CJU98" s="85"/>
      <c r="CJV98" s="85"/>
      <c r="CJW98" s="85"/>
      <c r="CJX98" s="85"/>
      <c r="CJY98" s="85"/>
      <c r="CJZ98" s="85"/>
      <c r="CKA98" s="85"/>
      <c r="CKB98" s="85"/>
      <c r="CKC98" s="85"/>
      <c r="CKD98" s="85"/>
      <c r="CKE98" s="85"/>
      <c r="CKF98" s="85"/>
      <c r="CKG98" s="85"/>
      <c r="CKH98" s="85"/>
      <c r="CKI98" s="85"/>
      <c r="CKJ98" s="85"/>
      <c r="CKK98" s="85"/>
      <c r="CKL98" s="85"/>
      <c r="CKM98" s="85"/>
      <c r="CKN98" s="85"/>
      <c r="CKO98" s="85"/>
      <c r="CKP98" s="85"/>
      <c r="CKQ98" s="85"/>
      <c r="CKR98" s="85"/>
      <c r="CKS98" s="85"/>
      <c r="CKT98" s="85"/>
      <c r="CKU98" s="85"/>
      <c r="CKV98" s="85"/>
      <c r="CKW98" s="85"/>
      <c r="CKX98" s="85"/>
      <c r="CKY98" s="85"/>
      <c r="CKZ98" s="85"/>
      <c r="CLA98" s="85"/>
      <c r="CLB98" s="85"/>
      <c r="CLC98" s="85"/>
      <c r="CLD98" s="85"/>
      <c r="CLE98" s="85"/>
      <c r="CLF98" s="85"/>
      <c r="CLG98" s="85"/>
      <c r="CLH98" s="85"/>
      <c r="CLI98" s="85"/>
      <c r="CLJ98" s="85"/>
      <c r="CLK98" s="85"/>
      <c r="CLL98" s="85"/>
      <c r="CLM98" s="85"/>
      <c r="CLN98" s="85"/>
      <c r="CLO98" s="85"/>
      <c r="CLP98" s="85"/>
      <c r="CLQ98" s="85"/>
      <c r="CLR98" s="85"/>
      <c r="CLS98" s="85"/>
      <c r="CLT98" s="85"/>
      <c r="CLU98" s="85"/>
      <c r="CLV98" s="85"/>
      <c r="CLW98" s="85"/>
      <c r="CLX98" s="85"/>
      <c r="CLY98" s="85"/>
      <c r="CLZ98" s="85"/>
      <c r="CMA98" s="85"/>
      <c r="CMB98" s="85"/>
      <c r="CMC98" s="85"/>
      <c r="CMD98" s="85"/>
      <c r="CME98" s="85"/>
      <c r="CMF98" s="85"/>
      <c r="CMG98" s="85"/>
      <c r="CMH98" s="85"/>
      <c r="CMI98" s="85"/>
      <c r="CMJ98" s="85"/>
      <c r="CMK98" s="85"/>
      <c r="CML98" s="85"/>
      <c r="CMM98" s="85"/>
      <c r="CMN98" s="85"/>
      <c r="CMO98" s="85"/>
      <c r="CMP98" s="85"/>
      <c r="CMQ98" s="85"/>
      <c r="CMR98" s="85"/>
      <c r="CMS98" s="85"/>
      <c r="CMT98" s="85"/>
      <c r="CMU98" s="85"/>
      <c r="CMV98" s="85"/>
      <c r="CMW98" s="85"/>
      <c r="CMX98" s="85"/>
      <c r="CMY98" s="85"/>
      <c r="CMZ98" s="85"/>
      <c r="CNA98" s="85"/>
      <c r="CNB98" s="85"/>
      <c r="CNC98" s="85"/>
      <c r="CND98" s="85"/>
      <c r="CNE98" s="85"/>
      <c r="CNF98" s="85"/>
      <c r="CNG98" s="85"/>
      <c r="CNH98" s="85"/>
      <c r="CNI98" s="85"/>
      <c r="CNJ98" s="85"/>
      <c r="CNK98" s="85"/>
      <c r="CNL98" s="85"/>
      <c r="CNM98" s="85"/>
      <c r="CNN98" s="85"/>
      <c r="CNO98" s="85"/>
      <c r="CNP98" s="85"/>
      <c r="CNQ98" s="85"/>
      <c r="CNR98" s="85"/>
      <c r="CNS98" s="85"/>
      <c r="CNT98" s="85"/>
      <c r="CNU98" s="85"/>
      <c r="CNV98" s="85"/>
      <c r="CNW98" s="85"/>
      <c r="CNX98" s="85"/>
      <c r="CNY98" s="85"/>
      <c r="CNZ98" s="85"/>
      <c r="COA98" s="85"/>
      <c r="COB98" s="85"/>
      <c r="COC98" s="85"/>
      <c r="COD98" s="85"/>
      <c r="COE98" s="85"/>
      <c r="COF98" s="85"/>
      <c r="COG98" s="85"/>
      <c r="COH98" s="85"/>
      <c r="COI98" s="85"/>
      <c r="COJ98" s="85"/>
      <c r="COK98" s="85"/>
      <c r="COL98" s="85"/>
      <c r="COM98" s="85"/>
      <c r="CON98" s="85"/>
      <c r="COO98" s="85"/>
      <c r="COP98" s="85"/>
      <c r="COQ98" s="85"/>
      <c r="COR98" s="85"/>
      <c r="COS98" s="85"/>
      <c r="COT98" s="85"/>
      <c r="COU98" s="85"/>
      <c r="COV98" s="85"/>
      <c r="COW98" s="85"/>
      <c r="COX98" s="85"/>
      <c r="COY98" s="85"/>
      <c r="COZ98" s="85"/>
      <c r="CPA98" s="85"/>
      <c r="CPB98" s="85"/>
      <c r="CPC98" s="85"/>
      <c r="CPD98" s="85"/>
      <c r="CPE98" s="85"/>
      <c r="CPF98" s="85"/>
      <c r="CPG98" s="85"/>
      <c r="CPH98" s="85"/>
      <c r="CPI98" s="85"/>
      <c r="CPJ98" s="85"/>
      <c r="CPK98" s="85"/>
      <c r="CPL98" s="85"/>
      <c r="CPM98" s="85"/>
      <c r="CPN98" s="85"/>
      <c r="CPO98" s="85"/>
      <c r="CPP98" s="85"/>
      <c r="CPQ98" s="85"/>
      <c r="CPR98" s="85"/>
      <c r="CPS98" s="85"/>
      <c r="CPT98" s="85"/>
      <c r="CPU98" s="85"/>
      <c r="CPV98" s="85"/>
      <c r="CPW98" s="85"/>
      <c r="CPX98" s="85"/>
      <c r="CPY98" s="85"/>
      <c r="CPZ98" s="85"/>
      <c r="CQA98" s="85"/>
      <c r="CQB98" s="85"/>
      <c r="CQC98" s="85"/>
      <c r="CQD98" s="85"/>
      <c r="CQE98" s="85"/>
      <c r="CQF98" s="85"/>
      <c r="CQG98" s="85"/>
      <c r="CQH98" s="85"/>
      <c r="CQI98" s="85"/>
      <c r="CQJ98" s="85"/>
      <c r="CQK98" s="85"/>
      <c r="CQL98" s="85"/>
      <c r="CQM98" s="85"/>
      <c r="CQN98" s="85"/>
      <c r="CQO98" s="85"/>
      <c r="CQP98" s="85"/>
      <c r="CQQ98" s="85"/>
      <c r="CQR98" s="85"/>
      <c r="CQS98" s="85"/>
      <c r="CQT98" s="85"/>
      <c r="CQU98" s="85"/>
      <c r="CQV98" s="85"/>
      <c r="CQW98" s="85"/>
      <c r="CQX98" s="85"/>
      <c r="CQY98" s="85"/>
      <c r="CQZ98" s="85"/>
      <c r="CRA98" s="85"/>
      <c r="CRB98" s="85"/>
      <c r="CRC98" s="85"/>
      <c r="CRD98" s="85"/>
      <c r="CRE98" s="85"/>
      <c r="CRF98" s="85"/>
      <c r="CRG98" s="85"/>
      <c r="CRH98" s="85"/>
      <c r="CRI98" s="85"/>
      <c r="CRJ98" s="85"/>
      <c r="CRK98" s="85"/>
      <c r="CRL98" s="85"/>
      <c r="CRM98" s="85"/>
      <c r="CRN98" s="85"/>
      <c r="CRO98" s="85"/>
      <c r="CRP98" s="85"/>
      <c r="CRQ98" s="85"/>
      <c r="CRR98" s="85"/>
      <c r="CRS98" s="85"/>
      <c r="CRT98" s="85"/>
      <c r="CRU98" s="85"/>
      <c r="CRV98" s="85"/>
      <c r="CRW98" s="85"/>
      <c r="CRX98" s="85"/>
      <c r="CRY98" s="85"/>
      <c r="CRZ98" s="85"/>
      <c r="CSA98" s="85"/>
      <c r="CSB98" s="85"/>
      <c r="CSC98" s="85"/>
      <c r="CSD98" s="85"/>
      <c r="CSE98" s="85"/>
      <c r="CSF98" s="85"/>
      <c r="CSG98" s="85"/>
      <c r="CSH98" s="85"/>
      <c r="CSI98" s="85"/>
      <c r="CSJ98" s="85"/>
      <c r="CSK98" s="85"/>
      <c r="CSL98" s="85"/>
      <c r="CSM98" s="85"/>
      <c r="CSN98" s="85"/>
      <c r="CSO98" s="85"/>
      <c r="CSP98" s="85"/>
      <c r="CSQ98" s="85"/>
      <c r="CSR98" s="85"/>
      <c r="CSS98" s="85"/>
      <c r="CST98" s="85"/>
      <c r="CSU98" s="85"/>
      <c r="CSV98" s="85"/>
      <c r="CSW98" s="85"/>
      <c r="CSX98" s="85"/>
      <c r="CSY98" s="85"/>
      <c r="CSZ98" s="85"/>
      <c r="CTA98" s="85"/>
      <c r="CTB98" s="85"/>
      <c r="CTC98" s="85"/>
      <c r="CTD98" s="85"/>
      <c r="CTE98" s="85"/>
      <c r="CTF98" s="85"/>
      <c r="CTG98" s="85"/>
      <c r="CTH98" s="85"/>
      <c r="CTI98" s="85"/>
      <c r="CTJ98" s="85"/>
      <c r="CTK98" s="85"/>
      <c r="CTL98" s="85"/>
      <c r="CTM98" s="85"/>
      <c r="CTN98" s="85"/>
      <c r="CTO98" s="85"/>
      <c r="CTP98" s="85"/>
      <c r="CTQ98" s="85"/>
      <c r="CTR98" s="85"/>
      <c r="CTS98" s="85"/>
      <c r="CTT98" s="85"/>
      <c r="CTU98" s="85"/>
      <c r="CTV98" s="85"/>
      <c r="CTW98" s="85"/>
      <c r="CTX98" s="85"/>
      <c r="CTY98" s="85"/>
      <c r="CTZ98" s="85"/>
      <c r="CUA98" s="85"/>
      <c r="CUB98" s="85"/>
      <c r="CUC98" s="85"/>
      <c r="CUD98" s="85"/>
      <c r="CUE98" s="85"/>
      <c r="CUF98" s="85"/>
      <c r="CUG98" s="85"/>
      <c r="CUH98" s="85"/>
      <c r="CUI98" s="85"/>
      <c r="CUJ98" s="85"/>
      <c r="CUK98" s="85"/>
      <c r="CUL98" s="85"/>
      <c r="CUM98" s="85"/>
      <c r="CUN98" s="85"/>
      <c r="CUO98" s="85"/>
      <c r="CUP98" s="85"/>
      <c r="CUQ98" s="85"/>
      <c r="CUR98" s="85"/>
      <c r="CUS98" s="85"/>
      <c r="CUT98" s="85"/>
      <c r="CUU98" s="85"/>
      <c r="CUV98" s="85"/>
      <c r="CUW98" s="85"/>
      <c r="CUX98" s="85"/>
      <c r="CUY98" s="85"/>
      <c r="CUZ98" s="85"/>
      <c r="CVA98" s="85"/>
      <c r="CVB98" s="85"/>
      <c r="CVC98" s="85"/>
      <c r="CVD98" s="85"/>
      <c r="CVE98" s="85"/>
      <c r="CVF98" s="85"/>
      <c r="CVG98" s="85"/>
      <c r="CVH98" s="85"/>
      <c r="CVI98" s="85"/>
      <c r="CVJ98" s="85"/>
      <c r="CVK98" s="85"/>
      <c r="CVL98" s="85"/>
      <c r="CVM98" s="85"/>
      <c r="CVN98" s="85"/>
      <c r="CVO98" s="85"/>
      <c r="CVP98" s="85"/>
      <c r="CVQ98" s="85"/>
      <c r="CVR98" s="85"/>
      <c r="CVS98" s="85"/>
      <c r="CVT98" s="85"/>
      <c r="CVU98" s="85"/>
      <c r="CVV98" s="85"/>
      <c r="CVW98" s="85"/>
      <c r="CVX98" s="85"/>
      <c r="CVY98" s="85"/>
      <c r="CVZ98" s="85"/>
      <c r="CWA98" s="85"/>
      <c r="CWB98" s="85"/>
      <c r="CWC98" s="85"/>
      <c r="CWD98" s="85"/>
      <c r="CWE98" s="85"/>
      <c r="CWF98" s="85"/>
      <c r="CWG98" s="85"/>
      <c r="CWH98" s="85"/>
      <c r="CWI98" s="85"/>
      <c r="CWJ98" s="85"/>
      <c r="CWK98" s="85"/>
      <c r="CWL98" s="85"/>
      <c r="CWM98" s="85"/>
      <c r="CWN98" s="85"/>
      <c r="CWO98" s="85"/>
      <c r="CWP98" s="85"/>
      <c r="CWQ98" s="85"/>
      <c r="CWR98" s="85"/>
      <c r="CWS98" s="85"/>
      <c r="CWT98" s="85"/>
      <c r="CWU98" s="85"/>
      <c r="CWV98" s="85"/>
      <c r="CWW98" s="85"/>
      <c r="CWX98" s="85"/>
      <c r="CWY98" s="85"/>
      <c r="CWZ98" s="85"/>
      <c r="CXA98" s="85"/>
      <c r="CXB98" s="85"/>
      <c r="CXC98" s="85"/>
      <c r="CXD98" s="85"/>
      <c r="CXE98" s="85"/>
      <c r="CXF98" s="85"/>
      <c r="CXG98" s="85"/>
      <c r="CXH98" s="85"/>
      <c r="CXI98" s="85"/>
      <c r="CXJ98" s="85"/>
      <c r="CXK98" s="85"/>
      <c r="CXL98" s="85"/>
      <c r="CXM98" s="85"/>
      <c r="CXN98" s="85"/>
      <c r="CXO98" s="85"/>
      <c r="CXP98" s="85"/>
      <c r="CXQ98" s="85"/>
      <c r="CXR98" s="85"/>
      <c r="CXS98" s="85"/>
      <c r="CXT98" s="85"/>
      <c r="CXU98" s="85"/>
      <c r="CXV98" s="85"/>
      <c r="CXW98" s="85"/>
      <c r="CXX98" s="85"/>
      <c r="CXY98" s="85"/>
      <c r="CXZ98" s="85"/>
      <c r="CYA98" s="85"/>
      <c r="CYB98" s="85"/>
      <c r="CYC98" s="85"/>
      <c r="CYD98" s="85"/>
      <c r="CYE98" s="85"/>
      <c r="CYF98" s="85"/>
      <c r="CYG98" s="85"/>
      <c r="CYH98" s="85"/>
      <c r="CYI98" s="85"/>
      <c r="CYJ98" s="85"/>
      <c r="CYK98" s="85"/>
      <c r="CYL98" s="85"/>
      <c r="CYM98" s="85"/>
      <c r="CYN98" s="85"/>
      <c r="CYO98" s="85"/>
      <c r="CYP98" s="85"/>
      <c r="CYQ98" s="85"/>
      <c r="CYR98" s="85"/>
      <c r="CYS98" s="85"/>
      <c r="CYT98" s="85"/>
      <c r="CYU98" s="85"/>
      <c r="CYV98" s="85"/>
      <c r="CYW98" s="85"/>
      <c r="CYX98" s="85"/>
      <c r="CYY98" s="85"/>
      <c r="CYZ98" s="85"/>
      <c r="CZA98" s="85"/>
      <c r="CZB98" s="85"/>
      <c r="CZC98" s="85"/>
      <c r="CZD98" s="85"/>
      <c r="CZE98" s="85"/>
      <c r="CZF98" s="85"/>
      <c r="CZG98" s="85"/>
      <c r="CZH98" s="85"/>
      <c r="CZI98" s="85"/>
      <c r="CZJ98" s="85"/>
      <c r="CZK98" s="85"/>
      <c r="CZL98" s="85"/>
      <c r="CZM98" s="85"/>
      <c r="CZN98" s="85"/>
      <c r="CZO98" s="85"/>
      <c r="CZP98" s="85"/>
      <c r="CZQ98" s="85"/>
      <c r="CZR98" s="85"/>
      <c r="CZS98" s="85"/>
      <c r="CZT98" s="85"/>
      <c r="CZU98" s="85"/>
      <c r="CZV98" s="85"/>
      <c r="CZW98" s="85"/>
      <c r="CZX98" s="85"/>
      <c r="CZY98" s="85"/>
      <c r="CZZ98" s="85"/>
      <c r="DAA98" s="85"/>
      <c r="DAB98" s="85"/>
      <c r="DAC98" s="85"/>
      <c r="DAD98" s="85"/>
      <c r="DAE98" s="85"/>
      <c r="DAF98" s="85"/>
      <c r="DAG98" s="85"/>
      <c r="DAH98" s="85"/>
      <c r="DAI98" s="85"/>
      <c r="DAJ98" s="85"/>
      <c r="DAK98" s="85"/>
      <c r="DAL98" s="85"/>
      <c r="DAM98" s="85"/>
      <c r="DAN98" s="85"/>
      <c r="DAO98" s="85"/>
      <c r="DAP98" s="85"/>
      <c r="DAQ98" s="85"/>
      <c r="DAR98" s="85"/>
      <c r="DAS98" s="85"/>
      <c r="DAT98" s="85"/>
      <c r="DAU98" s="85"/>
      <c r="DAV98" s="85"/>
      <c r="DAW98" s="85"/>
      <c r="DAX98" s="85"/>
      <c r="DAY98" s="85"/>
      <c r="DAZ98" s="85"/>
      <c r="DBA98" s="85"/>
      <c r="DBB98" s="85"/>
      <c r="DBC98" s="85"/>
      <c r="DBD98" s="85"/>
      <c r="DBE98" s="85"/>
      <c r="DBF98" s="85"/>
      <c r="DBG98" s="85"/>
      <c r="DBH98" s="85"/>
      <c r="DBI98" s="85"/>
      <c r="DBJ98" s="85"/>
      <c r="DBK98" s="85"/>
      <c r="DBL98" s="85"/>
      <c r="DBM98" s="85"/>
      <c r="DBN98" s="85"/>
      <c r="DBO98" s="85"/>
      <c r="DBP98" s="85"/>
      <c r="DBQ98" s="85"/>
      <c r="DBR98" s="85"/>
      <c r="DBS98" s="85"/>
      <c r="DBT98" s="85"/>
      <c r="DBU98" s="85"/>
      <c r="DBV98" s="85"/>
      <c r="DBW98" s="85"/>
      <c r="DBX98" s="85"/>
      <c r="DBY98" s="85"/>
      <c r="DBZ98" s="85"/>
      <c r="DCA98" s="85"/>
      <c r="DCB98" s="85"/>
      <c r="DCC98" s="85"/>
      <c r="DCD98" s="85"/>
      <c r="DCE98" s="85"/>
      <c r="DCF98" s="85"/>
      <c r="DCG98" s="85"/>
      <c r="DCH98" s="85"/>
      <c r="DCI98" s="85"/>
      <c r="DCJ98" s="85"/>
      <c r="DCK98" s="85"/>
      <c r="DCL98" s="85"/>
      <c r="DCM98" s="85"/>
      <c r="DCN98" s="85"/>
      <c r="DCO98" s="85"/>
      <c r="DCP98" s="85"/>
      <c r="DCQ98" s="85"/>
      <c r="DCR98" s="85"/>
      <c r="DCS98" s="85"/>
      <c r="DCT98" s="85"/>
      <c r="DCU98" s="85"/>
      <c r="DCV98" s="85"/>
      <c r="DCW98" s="85"/>
      <c r="DCX98" s="85"/>
      <c r="DCY98" s="85"/>
      <c r="DCZ98" s="85"/>
      <c r="DDA98" s="85"/>
      <c r="DDB98" s="85"/>
      <c r="DDC98" s="85"/>
      <c r="DDD98" s="85"/>
      <c r="DDE98" s="85"/>
      <c r="DDF98" s="85"/>
      <c r="DDG98" s="85"/>
      <c r="DDH98" s="85"/>
      <c r="DDI98" s="85"/>
      <c r="DDJ98" s="85"/>
      <c r="DDK98" s="85"/>
      <c r="DDL98" s="85"/>
      <c r="DDM98" s="85"/>
      <c r="DDN98" s="85"/>
      <c r="DDO98" s="85"/>
      <c r="DDP98" s="85"/>
      <c r="DDQ98" s="85"/>
      <c r="DDR98" s="85"/>
      <c r="DDS98" s="85"/>
      <c r="DDT98" s="85"/>
      <c r="DDU98" s="85"/>
      <c r="DDV98" s="85"/>
      <c r="DDW98" s="85"/>
      <c r="DDX98" s="85"/>
      <c r="DDY98" s="85"/>
      <c r="DDZ98" s="85"/>
      <c r="DEA98" s="85"/>
      <c r="DEB98" s="85"/>
      <c r="DEC98" s="85"/>
      <c r="DED98" s="85"/>
      <c r="DEE98" s="85"/>
      <c r="DEF98" s="85"/>
      <c r="DEG98" s="85"/>
      <c r="DEH98" s="85"/>
      <c r="DEI98" s="85"/>
      <c r="DEJ98" s="85"/>
      <c r="DEK98" s="85"/>
      <c r="DEL98" s="85"/>
      <c r="DEM98" s="85"/>
      <c r="DEN98" s="85"/>
      <c r="DEO98" s="85"/>
      <c r="DEP98" s="85"/>
      <c r="DEQ98" s="85"/>
      <c r="DER98" s="85"/>
      <c r="DES98" s="85"/>
      <c r="DET98" s="85"/>
      <c r="DEU98" s="85"/>
      <c r="DEV98" s="85"/>
      <c r="DEW98" s="85"/>
      <c r="DEX98" s="85"/>
      <c r="DEY98" s="85"/>
      <c r="DEZ98" s="85"/>
      <c r="DFA98" s="85"/>
      <c r="DFB98" s="85"/>
      <c r="DFC98" s="85"/>
      <c r="DFD98" s="85"/>
      <c r="DFE98" s="85"/>
      <c r="DFF98" s="85"/>
      <c r="DFG98" s="85"/>
      <c r="DFH98" s="85"/>
      <c r="DFI98" s="85"/>
      <c r="DFJ98" s="85"/>
      <c r="DFK98" s="85"/>
      <c r="DFL98" s="85"/>
      <c r="DFM98" s="85"/>
      <c r="DFN98" s="85"/>
      <c r="DFO98" s="85"/>
      <c r="DFP98" s="85"/>
      <c r="DFQ98" s="85"/>
      <c r="DFR98" s="85"/>
      <c r="DFS98" s="85"/>
      <c r="DFT98" s="85"/>
      <c r="DFU98" s="85"/>
      <c r="DFV98" s="85"/>
      <c r="DFW98" s="85"/>
      <c r="DFX98" s="85"/>
      <c r="DFY98" s="85"/>
      <c r="DFZ98" s="85"/>
      <c r="DGA98" s="85"/>
      <c r="DGB98" s="85"/>
      <c r="DGC98" s="85"/>
      <c r="DGD98" s="85"/>
      <c r="DGE98" s="85"/>
      <c r="DGF98" s="85"/>
      <c r="DGG98" s="85"/>
      <c r="DGH98" s="85"/>
      <c r="DGI98" s="85"/>
      <c r="DGJ98" s="85"/>
      <c r="DGK98" s="85"/>
      <c r="DGL98" s="85"/>
      <c r="DGM98" s="85"/>
      <c r="DGN98" s="85"/>
      <c r="DGO98" s="85"/>
      <c r="DGP98" s="85"/>
      <c r="DGQ98" s="85"/>
      <c r="DGR98" s="85"/>
      <c r="DGS98" s="85"/>
      <c r="DGT98" s="85"/>
      <c r="DGU98" s="85"/>
      <c r="DGV98" s="85"/>
      <c r="DGW98" s="85"/>
      <c r="DGX98" s="85"/>
      <c r="DGY98" s="85"/>
      <c r="DGZ98" s="85"/>
      <c r="DHA98" s="85"/>
      <c r="DHB98" s="85"/>
      <c r="DHC98" s="85"/>
      <c r="DHD98" s="85"/>
      <c r="DHE98" s="85"/>
      <c r="DHF98" s="85"/>
      <c r="DHG98" s="85"/>
      <c r="DHH98" s="85"/>
      <c r="DHI98" s="85"/>
      <c r="DHJ98" s="85"/>
      <c r="DHK98" s="85"/>
      <c r="DHL98" s="85"/>
      <c r="DHM98" s="85"/>
      <c r="DHN98" s="85"/>
      <c r="DHO98" s="85"/>
      <c r="DHP98" s="85"/>
      <c r="DHQ98" s="85"/>
      <c r="DHR98" s="85"/>
      <c r="DHS98" s="85"/>
      <c r="DHT98" s="85"/>
      <c r="DHU98" s="85"/>
      <c r="DHV98" s="85"/>
      <c r="DHW98" s="85"/>
      <c r="DHX98" s="85"/>
      <c r="DHY98" s="85"/>
      <c r="DHZ98" s="85"/>
      <c r="DIA98" s="85"/>
      <c r="DIB98" s="85"/>
      <c r="DIC98" s="85"/>
      <c r="DID98" s="85"/>
      <c r="DIE98" s="85"/>
      <c r="DIF98" s="85"/>
      <c r="DIG98" s="85"/>
      <c r="DIH98" s="85"/>
      <c r="DII98" s="85"/>
      <c r="DIJ98" s="85"/>
      <c r="DIK98" s="85"/>
      <c r="DIL98" s="85"/>
      <c r="DIM98" s="85"/>
      <c r="DIN98" s="85"/>
      <c r="DIO98" s="85"/>
      <c r="DIP98" s="85"/>
      <c r="DIQ98" s="85"/>
      <c r="DIR98" s="85"/>
      <c r="DIS98" s="85"/>
      <c r="DIT98" s="85"/>
      <c r="DIU98" s="85"/>
      <c r="DIV98" s="85"/>
      <c r="DIW98" s="85"/>
      <c r="DIX98" s="85"/>
      <c r="DIY98" s="85"/>
      <c r="DIZ98" s="85"/>
      <c r="DJA98" s="85"/>
      <c r="DJB98" s="85"/>
      <c r="DJC98" s="85"/>
      <c r="DJD98" s="85"/>
      <c r="DJE98" s="85"/>
      <c r="DJF98" s="85"/>
      <c r="DJG98" s="85"/>
      <c r="DJH98" s="85"/>
      <c r="DJI98" s="85"/>
      <c r="DJJ98" s="85"/>
      <c r="DJK98" s="85"/>
      <c r="DJL98" s="85"/>
      <c r="DJM98" s="85"/>
      <c r="DJN98" s="85"/>
      <c r="DJO98" s="85"/>
      <c r="DJP98" s="85"/>
      <c r="DJQ98" s="85"/>
      <c r="DJR98" s="85"/>
      <c r="DJS98" s="85"/>
      <c r="DJT98" s="85"/>
      <c r="DJU98" s="85"/>
      <c r="DJV98" s="85"/>
      <c r="DJW98" s="85"/>
      <c r="DJX98" s="85"/>
      <c r="DJY98" s="85"/>
      <c r="DJZ98" s="85"/>
      <c r="DKA98" s="85"/>
      <c r="DKB98" s="85"/>
      <c r="DKC98" s="85"/>
      <c r="DKD98" s="85"/>
      <c r="DKE98" s="85"/>
      <c r="DKF98" s="85"/>
      <c r="DKG98" s="85"/>
      <c r="DKH98" s="85"/>
      <c r="DKI98" s="85"/>
      <c r="DKJ98" s="85"/>
      <c r="DKK98" s="85"/>
      <c r="DKL98" s="85"/>
      <c r="DKM98" s="85"/>
      <c r="DKN98" s="85"/>
      <c r="DKO98" s="85"/>
      <c r="DKP98" s="85"/>
      <c r="DKQ98" s="85"/>
      <c r="DKR98" s="85"/>
      <c r="DKS98" s="85"/>
      <c r="DKT98" s="85"/>
      <c r="DKU98" s="85"/>
      <c r="DKV98" s="85"/>
      <c r="DKW98" s="85"/>
      <c r="DKX98" s="85"/>
      <c r="DKY98" s="85"/>
      <c r="DKZ98" s="85"/>
      <c r="DLA98" s="85"/>
      <c r="DLB98" s="85"/>
      <c r="DLC98" s="85"/>
      <c r="DLD98" s="85"/>
      <c r="DLE98" s="85"/>
      <c r="DLF98" s="85"/>
      <c r="DLG98" s="85"/>
      <c r="DLH98" s="85"/>
      <c r="DLI98" s="85"/>
      <c r="DLJ98" s="85"/>
      <c r="DLK98" s="85"/>
      <c r="DLL98" s="85"/>
      <c r="DLM98" s="85"/>
      <c r="DLN98" s="85"/>
      <c r="DLO98" s="85"/>
      <c r="DLP98" s="85"/>
      <c r="DLQ98" s="85"/>
      <c r="DLR98" s="85"/>
      <c r="DLS98" s="85"/>
      <c r="DLT98" s="85"/>
      <c r="DLU98" s="85"/>
      <c r="DLV98" s="85"/>
      <c r="DLW98" s="85"/>
      <c r="DLX98" s="85"/>
      <c r="DLY98" s="85"/>
      <c r="DLZ98" s="85"/>
      <c r="DMA98" s="85"/>
      <c r="DMB98" s="85"/>
      <c r="DMC98" s="85"/>
      <c r="DMD98" s="85"/>
      <c r="DME98" s="85"/>
      <c r="DMF98" s="85"/>
      <c r="DMG98" s="85"/>
      <c r="DMH98" s="85"/>
      <c r="DMI98" s="85"/>
      <c r="DMJ98" s="85"/>
      <c r="DMK98" s="85"/>
      <c r="DML98" s="85"/>
      <c r="DMM98" s="85"/>
      <c r="DMN98" s="85"/>
      <c r="DMO98" s="85"/>
      <c r="DMP98" s="85"/>
      <c r="DMQ98" s="85"/>
      <c r="DMR98" s="85"/>
      <c r="DMS98" s="85"/>
      <c r="DMT98" s="85"/>
      <c r="DMU98" s="85"/>
      <c r="DMV98" s="85"/>
      <c r="DMW98" s="85"/>
      <c r="DMX98" s="85"/>
      <c r="DMY98" s="85"/>
      <c r="DMZ98" s="85"/>
      <c r="DNA98" s="85"/>
      <c r="DNB98" s="85"/>
      <c r="DNC98" s="85"/>
      <c r="DND98" s="85"/>
      <c r="DNE98" s="85"/>
      <c r="DNF98" s="85"/>
      <c r="DNG98" s="85"/>
      <c r="DNH98" s="85"/>
      <c r="DNI98" s="85"/>
      <c r="DNJ98" s="85"/>
      <c r="DNK98" s="85"/>
      <c r="DNL98" s="85"/>
      <c r="DNM98" s="85"/>
      <c r="DNN98" s="85"/>
      <c r="DNO98" s="85"/>
      <c r="DNP98" s="85"/>
      <c r="DNQ98" s="85"/>
      <c r="DNR98" s="85"/>
      <c r="DNS98" s="85"/>
      <c r="DNT98" s="85"/>
      <c r="DNU98" s="85"/>
      <c r="DNV98" s="85"/>
      <c r="DNW98" s="85"/>
      <c r="DNX98" s="85"/>
      <c r="DNY98" s="85"/>
      <c r="DNZ98" s="85"/>
      <c r="DOA98" s="85"/>
      <c r="DOB98" s="85"/>
      <c r="DOC98" s="85"/>
      <c r="DOD98" s="85"/>
      <c r="DOE98" s="85"/>
      <c r="DOF98" s="85"/>
      <c r="DOG98" s="85"/>
      <c r="DOH98" s="85"/>
      <c r="DOI98" s="85"/>
      <c r="DOJ98" s="85"/>
      <c r="DOK98" s="85"/>
      <c r="DOL98" s="85"/>
      <c r="DOM98" s="85"/>
      <c r="DON98" s="85"/>
      <c r="DOO98" s="85"/>
      <c r="DOP98" s="85"/>
      <c r="DOQ98" s="85"/>
      <c r="DOR98" s="85"/>
      <c r="DOS98" s="85"/>
      <c r="DOT98" s="85"/>
      <c r="DOU98" s="85"/>
      <c r="DOV98" s="85"/>
      <c r="DOW98" s="85"/>
      <c r="DOX98" s="85"/>
      <c r="DOY98" s="85"/>
      <c r="DOZ98" s="85"/>
      <c r="DPA98" s="85"/>
      <c r="DPB98" s="85"/>
      <c r="DPC98" s="85"/>
      <c r="DPD98" s="85"/>
      <c r="DPE98" s="85"/>
      <c r="DPF98" s="85"/>
      <c r="DPG98" s="85"/>
      <c r="DPH98" s="85"/>
      <c r="DPI98" s="85"/>
      <c r="DPJ98" s="85"/>
      <c r="DPK98" s="85"/>
      <c r="DPL98" s="85"/>
      <c r="DPM98" s="85"/>
      <c r="DPN98" s="85"/>
      <c r="DPO98" s="85"/>
      <c r="DPP98" s="85"/>
      <c r="DPQ98" s="85"/>
      <c r="DPR98" s="85"/>
      <c r="DPS98" s="85"/>
      <c r="DPT98" s="85"/>
      <c r="DPU98" s="85"/>
      <c r="DPV98" s="85"/>
      <c r="DPW98" s="85"/>
      <c r="DPX98" s="85"/>
      <c r="DPY98" s="85"/>
      <c r="DPZ98" s="85"/>
      <c r="DQA98" s="85"/>
      <c r="DQB98" s="85"/>
      <c r="DQC98" s="85"/>
      <c r="DQD98" s="85"/>
      <c r="DQE98" s="85"/>
      <c r="DQF98" s="85"/>
      <c r="DQG98" s="85"/>
      <c r="DQH98" s="85"/>
      <c r="DQI98" s="85"/>
      <c r="DQJ98" s="85"/>
      <c r="DQK98" s="85"/>
      <c r="DQL98" s="85"/>
      <c r="DQM98" s="85"/>
      <c r="DQN98" s="85"/>
      <c r="DQO98" s="85"/>
      <c r="DQP98" s="85"/>
      <c r="DQQ98" s="85"/>
      <c r="DQR98" s="85"/>
      <c r="DQS98" s="85"/>
      <c r="DQT98" s="85"/>
      <c r="DQU98" s="85"/>
      <c r="DQV98" s="85"/>
      <c r="DQW98" s="85"/>
      <c r="DQX98" s="85"/>
      <c r="DQY98" s="85"/>
      <c r="DQZ98" s="85"/>
      <c r="DRA98" s="85"/>
      <c r="DRB98" s="85"/>
      <c r="DRC98" s="85"/>
      <c r="DRD98" s="85"/>
      <c r="DRE98" s="85"/>
      <c r="DRF98" s="85"/>
      <c r="DRG98" s="85"/>
      <c r="DRH98" s="85"/>
      <c r="DRI98" s="85"/>
      <c r="DRJ98" s="85"/>
      <c r="DRK98" s="85"/>
      <c r="DRL98" s="85"/>
      <c r="DRM98" s="85"/>
      <c r="DRN98" s="85"/>
      <c r="DRO98" s="85"/>
      <c r="DRP98" s="85"/>
      <c r="DRQ98" s="85"/>
      <c r="DRR98" s="85"/>
      <c r="DRS98" s="85"/>
      <c r="DRT98" s="85"/>
      <c r="DRU98" s="85"/>
      <c r="DRV98" s="85"/>
      <c r="DRW98" s="85"/>
      <c r="DRX98" s="85"/>
      <c r="DRY98" s="85"/>
      <c r="DRZ98" s="85"/>
      <c r="DSA98" s="85"/>
      <c r="DSB98" s="85"/>
      <c r="DSC98" s="85"/>
      <c r="DSD98" s="85"/>
      <c r="DSE98" s="85"/>
      <c r="DSF98" s="85"/>
      <c r="DSG98" s="85"/>
      <c r="DSH98" s="85"/>
      <c r="DSI98" s="85"/>
      <c r="DSJ98" s="85"/>
      <c r="DSK98" s="85"/>
      <c r="DSL98" s="85"/>
      <c r="DSM98" s="85"/>
      <c r="DSN98" s="85"/>
      <c r="DSO98" s="85"/>
      <c r="DSP98" s="85"/>
      <c r="DSQ98" s="85"/>
      <c r="DSR98" s="85"/>
      <c r="DSS98" s="85"/>
      <c r="DST98" s="85"/>
      <c r="DSU98" s="85"/>
      <c r="DSV98" s="85"/>
      <c r="DSW98" s="85"/>
      <c r="DSX98" s="85"/>
      <c r="DSY98" s="85"/>
      <c r="DSZ98" s="85"/>
      <c r="DTA98" s="85"/>
      <c r="DTB98" s="85"/>
      <c r="DTC98" s="85"/>
      <c r="DTD98" s="85"/>
      <c r="DTE98" s="85"/>
      <c r="DTF98" s="85"/>
      <c r="DTG98" s="85"/>
      <c r="DTH98" s="85"/>
      <c r="DTI98" s="85"/>
      <c r="DTJ98" s="85"/>
      <c r="DTK98" s="85"/>
      <c r="DTL98" s="85"/>
      <c r="DTM98" s="85"/>
      <c r="DTN98" s="85"/>
      <c r="DTO98" s="85"/>
      <c r="DTP98" s="85"/>
      <c r="DTQ98" s="85"/>
      <c r="DTR98" s="85"/>
      <c r="DTS98" s="85"/>
      <c r="DTT98" s="85"/>
      <c r="DTU98" s="85"/>
      <c r="DTV98" s="85"/>
      <c r="DTW98" s="85"/>
      <c r="DTX98" s="85"/>
      <c r="DTY98" s="85"/>
      <c r="DTZ98" s="85"/>
      <c r="DUA98" s="85"/>
      <c r="DUB98" s="85"/>
      <c r="DUC98" s="85"/>
      <c r="DUD98" s="85"/>
      <c r="DUE98" s="85"/>
      <c r="DUF98" s="85"/>
      <c r="DUG98" s="85"/>
      <c r="DUH98" s="85"/>
      <c r="DUI98" s="85"/>
      <c r="DUJ98" s="85"/>
      <c r="DUK98" s="85"/>
      <c r="DUL98" s="85"/>
      <c r="DUM98" s="85"/>
      <c r="DUN98" s="85"/>
      <c r="DUO98" s="85"/>
      <c r="DUP98" s="85"/>
      <c r="DUQ98" s="85"/>
      <c r="DUR98" s="85"/>
      <c r="DUS98" s="85"/>
      <c r="DUT98" s="85"/>
      <c r="DUU98" s="85"/>
      <c r="DUV98" s="85"/>
      <c r="DUW98" s="85"/>
      <c r="DUX98" s="85"/>
      <c r="DUY98" s="85"/>
      <c r="DUZ98" s="85"/>
      <c r="DVA98" s="85"/>
      <c r="DVB98" s="85"/>
      <c r="DVC98" s="85"/>
      <c r="DVD98" s="85"/>
      <c r="DVE98" s="85"/>
      <c r="DVF98" s="85"/>
      <c r="DVG98" s="85"/>
      <c r="DVH98" s="85"/>
      <c r="DVI98" s="85"/>
      <c r="DVJ98" s="85"/>
      <c r="DVK98" s="85"/>
      <c r="DVL98" s="85"/>
      <c r="DVM98" s="85"/>
      <c r="DVN98" s="85"/>
      <c r="DVO98" s="85"/>
      <c r="DVP98" s="85"/>
      <c r="DVQ98" s="85"/>
      <c r="DVR98" s="85"/>
      <c r="DVS98" s="85"/>
      <c r="DVT98" s="85"/>
      <c r="DVU98" s="85"/>
      <c r="DVV98" s="85"/>
      <c r="DVW98" s="85"/>
      <c r="DVX98" s="85"/>
      <c r="DVY98" s="85"/>
      <c r="DVZ98" s="85"/>
      <c r="DWA98" s="85"/>
      <c r="DWB98" s="85"/>
      <c r="DWC98" s="85"/>
      <c r="DWD98" s="85"/>
      <c r="DWE98" s="85"/>
      <c r="DWF98" s="85"/>
      <c r="DWG98" s="85"/>
      <c r="DWH98" s="85"/>
      <c r="DWI98" s="85"/>
      <c r="DWJ98" s="85"/>
      <c r="DWK98" s="85"/>
      <c r="DWL98" s="85"/>
      <c r="DWM98" s="85"/>
      <c r="DWN98" s="85"/>
      <c r="DWO98" s="85"/>
      <c r="DWP98" s="85"/>
      <c r="DWQ98" s="85"/>
      <c r="DWR98" s="85"/>
      <c r="DWS98" s="85"/>
      <c r="DWT98" s="85"/>
      <c r="DWU98" s="85"/>
      <c r="DWV98" s="85"/>
      <c r="DWW98" s="85"/>
      <c r="DWX98" s="85"/>
      <c r="DWY98" s="85"/>
      <c r="DWZ98" s="85"/>
      <c r="DXA98" s="85"/>
      <c r="DXB98" s="85"/>
      <c r="DXC98" s="85"/>
      <c r="DXD98" s="85"/>
      <c r="DXE98" s="85"/>
      <c r="DXF98" s="85"/>
      <c r="DXG98" s="85"/>
      <c r="DXH98" s="85"/>
      <c r="DXI98" s="85"/>
      <c r="DXJ98" s="85"/>
      <c r="DXK98" s="85"/>
      <c r="DXL98" s="85"/>
      <c r="DXM98" s="85"/>
      <c r="DXN98" s="85"/>
      <c r="DXO98" s="85"/>
      <c r="DXP98" s="85"/>
      <c r="DXQ98" s="85"/>
      <c r="DXR98" s="85"/>
      <c r="DXS98" s="85"/>
      <c r="DXT98" s="85"/>
      <c r="DXU98" s="85"/>
      <c r="DXV98" s="85"/>
      <c r="DXW98" s="85"/>
      <c r="DXX98" s="85"/>
      <c r="DXY98" s="85"/>
      <c r="DXZ98" s="85"/>
      <c r="DYA98" s="85"/>
      <c r="DYB98" s="85"/>
      <c r="DYC98" s="85"/>
      <c r="DYD98" s="85"/>
      <c r="DYE98" s="85"/>
      <c r="DYF98" s="85"/>
      <c r="DYG98" s="85"/>
      <c r="DYH98" s="85"/>
      <c r="DYI98" s="85"/>
      <c r="DYJ98" s="85"/>
      <c r="DYK98" s="85"/>
      <c r="DYL98" s="85"/>
      <c r="DYM98" s="85"/>
      <c r="DYN98" s="85"/>
      <c r="DYO98" s="85"/>
      <c r="DYP98" s="85"/>
      <c r="DYQ98" s="85"/>
      <c r="DYR98" s="85"/>
      <c r="DYS98" s="85"/>
      <c r="DYT98" s="85"/>
      <c r="DYU98" s="85"/>
      <c r="DYV98" s="85"/>
      <c r="DYW98" s="85"/>
      <c r="DYX98" s="85"/>
      <c r="DYY98" s="85"/>
      <c r="DYZ98" s="85"/>
      <c r="DZA98" s="85"/>
      <c r="DZB98" s="85"/>
      <c r="DZC98" s="85"/>
      <c r="DZD98" s="85"/>
      <c r="DZE98" s="85"/>
      <c r="DZF98" s="85"/>
      <c r="DZG98" s="85"/>
      <c r="DZH98" s="85"/>
      <c r="DZI98" s="85"/>
      <c r="DZJ98" s="85"/>
      <c r="DZK98" s="85"/>
      <c r="DZL98" s="85"/>
      <c r="DZM98" s="85"/>
      <c r="DZN98" s="85"/>
      <c r="DZO98" s="85"/>
      <c r="DZP98" s="85"/>
      <c r="DZQ98" s="85"/>
      <c r="DZR98" s="85"/>
      <c r="DZS98" s="85"/>
      <c r="DZT98" s="85"/>
      <c r="DZU98" s="85"/>
      <c r="DZV98" s="85"/>
      <c r="DZW98" s="85"/>
      <c r="DZX98" s="85"/>
      <c r="DZY98" s="85"/>
      <c r="DZZ98" s="85"/>
      <c r="EAA98" s="85"/>
      <c r="EAB98" s="85"/>
      <c r="EAC98" s="85"/>
      <c r="EAD98" s="85"/>
      <c r="EAE98" s="85"/>
      <c r="EAF98" s="85"/>
      <c r="EAG98" s="85"/>
      <c r="EAH98" s="85"/>
      <c r="EAI98" s="85"/>
      <c r="EAJ98" s="85"/>
      <c r="EAK98" s="85"/>
      <c r="EAL98" s="85"/>
      <c r="EAM98" s="85"/>
      <c r="EAN98" s="85"/>
      <c r="EAO98" s="85"/>
      <c r="EAP98" s="85"/>
      <c r="EAQ98" s="85"/>
      <c r="EAR98" s="85"/>
      <c r="EAS98" s="85"/>
      <c r="EAT98" s="85"/>
      <c r="EAU98" s="85"/>
      <c r="EAV98" s="85"/>
      <c r="EAW98" s="85"/>
      <c r="EAX98" s="85"/>
      <c r="EAY98" s="85"/>
      <c r="EAZ98" s="85"/>
      <c r="EBA98" s="85"/>
      <c r="EBB98" s="85"/>
      <c r="EBC98" s="85"/>
      <c r="EBD98" s="85"/>
      <c r="EBE98" s="85"/>
      <c r="EBF98" s="85"/>
      <c r="EBG98" s="85"/>
      <c r="EBH98" s="85"/>
      <c r="EBI98" s="85"/>
      <c r="EBJ98" s="85"/>
      <c r="EBK98" s="85"/>
      <c r="EBL98" s="85"/>
      <c r="EBM98" s="85"/>
      <c r="EBN98" s="85"/>
      <c r="EBO98" s="85"/>
      <c r="EBP98" s="85"/>
      <c r="EBQ98" s="85"/>
      <c r="EBR98" s="85"/>
      <c r="EBS98" s="85"/>
      <c r="EBT98" s="85"/>
      <c r="EBU98" s="85"/>
      <c r="EBV98" s="85"/>
      <c r="EBW98" s="85"/>
      <c r="EBX98" s="85"/>
      <c r="EBY98" s="85"/>
      <c r="EBZ98" s="85"/>
      <c r="ECA98" s="85"/>
      <c r="ECB98" s="85"/>
      <c r="ECC98" s="85"/>
      <c r="ECD98" s="85"/>
      <c r="ECE98" s="85"/>
      <c r="ECF98" s="85"/>
      <c r="ECG98" s="85"/>
      <c r="ECH98" s="85"/>
      <c r="ECI98" s="85"/>
      <c r="ECJ98" s="85"/>
      <c r="ECK98" s="85"/>
      <c r="ECL98" s="85"/>
      <c r="ECM98" s="85"/>
      <c r="ECN98" s="85"/>
      <c r="ECO98" s="85"/>
      <c r="ECP98" s="85"/>
      <c r="ECQ98" s="85"/>
      <c r="ECR98" s="85"/>
      <c r="ECS98" s="85"/>
      <c r="ECT98" s="85"/>
      <c r="ECU98" s="85"/>
      <c r="ECV98" s="85"/>
      <c r="ECW98" s="85"/>
      <c r="ECX98" s="85"/>
      <c r="ECY98" s="85"/>
      <c r="ECZ98" s="85"/>
      <c r="EDA98" s="85"/>
      <c r="EDB98" s="85"/>
      <c r="EDC98" s="85"/>
      <c r="EDD98" s="85"/>
      <c r="EDE98" s="85"/>
      <c r="EDF98" s="85"/>
      <c r="EDG98" s="85"/>
      <c r="EDH98" s="85"/>
      <c r="EDI98" s="85"/>
      <c r="EDJ98" s="85"/>
      <c r="EDK98" s="85"/>
      <c r="EDL98" s="85"/>
      <c r="EDM98" s="85"/>
      <c r="EDN98" s="85"/>
      <c r="EDO98" s="85"/>
      <c r="EDP98" s="85"/>
      <c r="EDQ98" s="85"/>
      <c r="EDR98" s="85"/>
      <c r="EDS98" s="85"/>
      <c r="EDT98" s="85"/>
      <c r="EDU98" s="85"/>
      <c r="EDV98" s="85"/>
      <c r="EDW98" s="85"/>
      <c r="EDX98" s="85"/>
      <c r="EDY98" s="85"/>
      <c r="EDZ98" s="85"/>
      <c r="EEA98" s="85"/>
      <c r="EEB98" s="85"/>
      <c r="EEC98" s="85"/>
      <c r="EED98" s="85"/>
      <c r="EEE98" s="85"/>
      <c r="EEF98" s="85"/>
      <c r="EEG98" s="85"/>
      <c r="EEH98" s="85"/>
      <c r="EEI98" s="85"/>
      <c r="EEJ98" s="85"/>
      <c r="EEK98" s="85"/>
      <c r="EEL98" s="85"/>
      <c r="EEM98" s="85"/>
      <c r="EEN98" s="85"/>
      <c r="EEO98" s="85"/>
      <c r="EEP98" s="85"/>
      <c r="EEQ98" s="85"/>
      <c r="EER98" s="85"/>
      <c r="EES98" s="85"/>
      <c r="EET98" s="85"/>
      <c r="EEU98" s="85"/>
      <c r="EEV98" s="85"/>
      <c r="EEW98" s="85"/>
      <c r="EEX98" s="85"/>
      <c r="EEY98" s="85"/>
      <c r="EEZ98" s="85"/>
      <c r="EFA98" s="85"/>
      <c r="EFB98" s="85"/>
      <c r="EFC98" s="85"/>
      <c r="EFD98" s="85"/>
      <c r="EFE98" s="85"/>
      <c r="EFF98" s="85"/>
      <c r="EFG98" s="85"/>
      <c r="EFH98" s="85"/>
      <c r="EFI98" s="85"/>
      <c r="EFJ98" s="85"/>
      <c r="EFK98" s="85"/>
      <c r="EFL98" s="85"/>
      <c r="EFM98" s="85"/>
      <c r="EFN98" s="85"/>
      <c r="EFO98" s="85"/>
      <c r="EFP98" s="85"/>
      <c r="EFQ98" s="85"/>
      <c r="EFR98" s="85"/>
      <c r="EFS98" s="85"/>
      <c r="EFT98" s="85"/>
      <c r="EFU98" s="85"/>
      <c r="EFV98" s="85"/>
      <c r="EFW98" s="85"/>
      <c r="EFX98" s="85"/>
      <c r="EFY98" s="85"/>
      <c r="EFZ98" s="85"/>
      <c r="EGA98" s="85"/>
      <c r="EGB98" s="85"/>
      <c r="EGC98" s="85"/>
      <c r="EGD98" s="85"/>
      <c r="EGE98" s="85"/>
      <c r="EGF98" s="85"/>
      <c r="EGG98" s="85"/>
      <c r="EGH98" s="85"/>
      <c r="EGI98" s="85"/>
      <c r="EGJ98" s="85"/>
      <c r="EGK98" s="85"/>
      <c r="EGL98" s="85"/>
      <c r="EGM98" s="85"/>
      <c r="EGN98" s="85"/>
      <c r="EGO98" s="85"/>
      <c r="EGP98" s="85"/>
      <c r="EGQ98" s="85"/>
      <c r="EGR98" s="85"/>
      <c r="EGS98" s="85"/>
      <c r="EGT98" s="85"/>
      <c r="EGU98" s="85"/>
      <c r="EGV98" s="85"/>
      <c r="EGW98" s="85"/>
      <c r="EGX98" s="85"/>
      <c r="EGY98" s="85"/>
      <c r="EGZ98" s="85"/>
      <c r="EHA98" s="85"/>
      <c r="EHB98" s="85"/>
      <c r="EHC98" s="85"/>
      <c r="EHD98" s="85"/>
      <c r="EHE98" s="85"/>
      <c r="EHF98" s="85"/>
      <c r="EHG98" s="85"/>
      <c r="EHH98" s="85"/>
      <c r="EHI98" s="85"/>
      <c r="EHJ98" s="85"/>
      <c r="EHK98" s="85"/>
      <c r="EHL98" s="85"/>
      <c r="EHM98" s="85"/>
      <c r="EHN98" s="85"/>
      <c r="EHO98" s="85"/>
      <c r="EHP98" s="85"/>
      <c r="EHQ98" s="85"/>
      <c r="EHR98" s="85"/>
      <c r="EHS98" s="85"/>
      <c r="EHT98" s="85"/>
      <c r="EHU98" s="85"/>
      <c r="EHV98" s="85"/>
      <c r="EHW98" s="85"/>
      <c r="EHX98" s="85"/>
      <c r="EHY98" s="85"/>
      <c r="EHZ98" s="85"/>
      <c r="EIA98" s="85"/>
      <c r="EIB98" s="85"/>
      <c r="EIC98" s="85"/>
      <c r="EID98" s="85"/>
      <c r="EIE98" s="85"/>
      <c r="EIF98" s="85"/>
      <c r="EIG98" s="85"/>
      <c r="EIH98" s="85"/>
      <c r="EII98" s="85"/>
      <c r="EIJ98" s="85"/>
      <c r="EIK98" s="85"/>
      <c r="EIL98" s="85"/>
      <c r="EIM98" s="85"/>
      <c r="EIN98" s="85"/>
      <c r="EIO98" s="85"/>
      <c r="EIP98" s="85"/>
      <c r="EIQ98" s="85"/>
      <c r="EIR98" s="85"/>
      <c r="EIS98" s="85"/>
      <c r="EIT98" s="85"/>
      <c r="EIU98" s="85"/>
      <c r="EIV98" s="85"/>
      <c r="EIW98" s="85"/>
      <c r="EIX98" s="85"/>
      <c r="EIY98" s="85"/>
      <c r="EIZ98" s="85"/>
      <c r="EJA98" s="85"/>
      <c r="EJB98" s="85"/>
      <c r="EJC98" s="85"/>
      <c r="EJD98" s="85"/>
      <c r="EJE98" s="85"/>
      <c r="EJF98" s="85"/>
      <c r="EJG98" s="85"/>
      <c r="EJH98" s="85"/>
      <c r="EJI98" s="85"/>
      <c r="EJJ98" s="85"/>
      <c r="EJK98" s="85"/>
      <c r="EJL98" s="85"/>
      <c r="EJM98" s="85"/>
      <c r="EJN98" s="85"/>
      <c r="EJO98" s="85"/>
      <c r="EJP98" s="85"/>
      <c r="EJQ98" s="85"/>
      <c r="EJR98" s="85"/>
      <c r="EJS98" s="85"/>
      <c r="EJT98" s="85"/>
      <c r="EJU98" s="85"/>
      <c r="EJV98" s="85"/>
      <c r="EJW98" s="85"/>
      <c r="EJX98" s="85"/>
      <c r="EJY98" s="85"/>
      <c r="EJZ98" s="85"/>
      <c r="EKA98" s="85"/>
      <c r="EKB98" s="85"/>
      <c r="EKC98" s="85"/>
      <c r="EKD98" s="85"/>
      <c r="EKE98" s="85"/>
      <c r="EKF98" s="85"/>
      <c r="EKG98" s="85"/>
      <c r="EKH98" s="85"/>
      <c r="EKI98" s="85"/>
      <c r="EKJ98" s="85"/>
      <c r="EKK98" s="85"/>
      <c r="EKL98" s="85"/>
      <c r="EKM98" s="85"/>
      <c r="EKN98" s="85"/>
      <c r="EKO98" s="85"/>
      <c r="EKP98" s="85"/>
      <c r="EKQ98" s="85"/>
      <c r="EKR98" s="85"/>
      <c r="EKS98" s="85"/>
      <c r="EKT98" s="85"/>
      <c r="EKU98" s="85"/>
      <c r="EKV98" s="85"/>
      <c r="EKW98" s="85"/>
      <c r="EKX98" s="85"/>
      <c r="EKY98" s="85"/>
      <c r="EKZ98" s="85"/>
      <c r="ELA98" s="85"/>
      <c r="ELB98" s="85"/>
      <c r="ELC98" s="85"/>
      <c r="ELD98" s="85"/>
      <c r="ELE98" s="85"/>
      <c r="ELF98" s="85"/>
      <c r="ELG98" s="85"/>
      <c r="ELH98" s="85"/>
      <c r="ELI98" s="85"/>
      <c r="ELJ98" s="85"/>
      <c r="ELK98" s="85"/>
      <c r="ELL98" s="85"/>
      <c r="ELM98" s="85"/>
      <c r="ELN98" s="85"/>
      <c r="ELO98" s="85"/>
      <c r="ELP98" s="85"/>
      <c r="ELQ98" s="85"/>
      <c r="ELR98" s="85"/>
      <c r="ELS98" s="85"/>
      <c r="ELT98" s="85"/>
      <c r="ELU98" s="85"/>
      <c r="ELV98" s="85"/>
      <c r="ELW98" s="85"/>
      <c r="ELX98" s="85"/>
      <c r="ELY98" s="85"/>
      <c r="ELZ98" s="85"/>
      <c r="EMA98" s="85"/>
      <c r="EMB98" s="85"/>
      <c r="EMC98" s="85"/>
      <c r="EMD98" s="85"/>
      <c r="EME98" s="85"/>
      <c r="EMF98" s="85"/>
      <c r="EMG98" s="85"/>
      <c r="EMH98" s="85"/>
      <c r="EMI98" s="85"/>
      <c r="EMJ98" s="85"/>
      <c r="EMK98" s="85"/>
      <c r="EML98" s="85"/>
      <c r="EMM98" s="85"/>
      <c r="EMN98" s="85"/>
      <c r="EMO98" s="85"/>
      <c r="EMP98" s="85"/>
      <c r="EMQ98" s="85"/>
      <c r="EMR98" s="85"/>
      <c r="EMS98" s="85"/>
      <c r="EMT98" s="85"/>
      <c r="EMU98" s="85"/>
      <c r="EMV98" s="85"/>
      <c r="EMW98" s="85"/>
      <c r="EMX98" s="85"/>
      <c r="EMY98" s="85"/>
      <c r="EMZ98" s="85"/>
      <c r="ENA98" s="85"/>
      <c r="ENB98" s="85"/>
      <c r="ENC98" s="85"/>
      <c r="END98" s="85"/>
      <c r="ENE98" s="85"/>
      <c r="ENF98" s="85"/>
      <c r="ENG98" s="85"/>
      <c r="ENH98" s="85"/>
      <c r="ENI98" s="85"/>
      <c r="ENJ98" s="85"/>
      <c r="ENK98" s="85"/>
      <c r="ENL98" s="85"/>
      <c r="ENM98" s="85"/>
      <c r="ENN98" s="85"/>
      <c r="ENO98" s="85"/>
      <c r="ENP98" s="85"/>
      <c r="ENQ98" s="85"/>
      <c r="ENR98" s="85"/>
      <c r="ENS98" s="85"/>
      <c r="ENT98" s="85"/>
      <c r="ENU98" s="85"/>
      <c r="ENV98" s="85"/>
      <c r="ENW98" s="85"/>
      <c r="ENX98" s="85"/>
      <c r="ENY98" s="85"/>
      <c r="ENZ98" s="85"/>
      <c r="EOA98" s="85"/>
      <c r="EOB98" s="85"/>
      <c r="EOC98" s="85"/>
      <c r="EOD98" s="85"/>
      <c r="EOE98" s="85"/>
      <c r="EOF98" s="85"/>
      <c r="EOG98" s="85"/>
      <c r="EOH98" s="85"/>
      <c r="EOI98" s="85"/>
      <c r="EOJ98" s="85"/>
      <c r="EOK98" s="85"/>
      <c r="EOL98" s="85"/>
      <c r="EOM98" s="85"/>
      <c r="EON98" s="85"/>
      <c r="EOO98" s="85"/>
      <c r="EOP98" s="85"/>
      <c r="EOQ98" s="85"/>
      <c r="EOR98" s="85"/>
      <c r="EOS98" s="85"/>
      <c r="EOT98" s="85"/>
      <c r="EOU98" s="85"/>
      <c r="EOV98" s="85"/>
      <c r="EOW98" s="85"/>
      <c r="EOX98" s="85"/>
      <c r="EOY98" s="85"/>
      <c r="EOZ98" s="85"/>
      <c r="EPA98" s="85"/>
      <c r="EPB98" s="85"/>
      <c r="EPC98" s="85"/>
      <c r="EPD98" s="85"/>
      <c r="EPE98" s="85"/>
      <c r="EPF98" s="85"/>
      <c r="EPG98" s="85"/>
      <c r="EPH98" s="85"/>
      <c r="EPI98" s="85"/>
      <c r="EPJ98" s="85"/>
      <c r="EPK98" s="85"/>
      <c r="EPL98" s="85"/>
      <c r="EPM98" s="85"/>
      <c r="EPN98" s="85"/>
      <c r="EPO98" s="85"/>
      <c r="EPP98" s="85"/>
      <c r="EPQ98" s="85"/>
      <c r="EPR98" s="85"/>
      <c r="EPS98" s="85"/>
      <c r="EPT98" s="85"/>
      <c r="EPU98" s="85"/>
      <c r="EPV98" s="85"/>
      <c r="EPW98" s="85"/>
      <c r="EPX98" s="85"/>
      <c r="EPY98" s="85"/>
      <c r="EPZ98" s="85"/>
      <c r="EQA98" s="85"/>
      <c r="EQB98" s="85"/>
      <c r="EQC98" s="85"/>
      <c r="EQD98" s="85"/>
      <c r="EQE98" s="85"/>
      <c r="EQF98" s="85"/>
      <c r="EQG98" s="85"/>
      <c r="EQH98" s="85"/>
      <c r="EQI98" s="85"/>
      <c r="EQJ98" s="85"/>
      <c r="EQK98" s="85"/>
      <c r="EQL98" s="85"/>
      <c r="EQM98" s="85"/>
      <c r="EQN98" s="85"/>
      <c r="EQO98" s="85"/>
      <c r="EQP98" s="85"/>
      <c r="EQQ98" s="85"/>
      <c r="EQR98" s="85"/>
      <c r="EQS98" s="85"/>
      <c r="EQT98" s="85"/>
      <c r="EQU98" s="85"/>
      <c r="EQV98" s="85"/>
      <c r="EQW98" s="85"/>
      <c r="EQX98" s="85"/>
      <c r="EQY98" s="85"/>
      <c r="EQZ98" s="85"/>
      <c r="ERA98" s="85"/>
      <c r="ERB98" s="85"/>
      <c r="ERC98" s="85"/>
      <c r="ERD98" s="85"/>
      <c r="ERE98" s="85"/>
      <c r="ERF98" s="85"/>
      <c r="ERG98" s="85"/>
      <c r="ERH98" s="85"/>
      <c r="ERI98" s="85"/>
      <c r="ERJ98" s="85"/>
      <c r="ERK98" s="85"/>
      <c r="ERL98" s="85"/>
      <c r="ERM98" s="85"/>
      <c r="ERN98" s="85"/>
      <c r="ERO98" s="85"/>
      <c r="ERP98" s="85"/>
      <c r="ERQ98" s="85"/>
      <c r="ERR98" s="85"/>
      <c r="ERS98" s="85"/>
      <c r="ERT98" s="85"/>
      <c r="ERU98" s="85"/>
      <c r="ERV98" s="85"/>
      <c r="ERW98" s="85"/>
      <c r="ERX98" s="85"/>
      <c r="ERY98" s="85"/>
      <c r="ERZ98" s="85"/>
      <c r="ESA98" s="85"/>
      <c r="ESB98" s="85"/>
      <c r="ESC98" s="85"/>
      <c r="ESD98" s="85"/>
      <c r="ESE98" s="85"/>
      <c r="ESF98" s="85"/>
      <c r="ESG98" s="85"/>
      <c r="ESH98" s="85"/>
      <c r="ESI98" s="85"/>
      <c r="ESJ98" s="85"/>
      <c r="ESK98" s="85"/>
      <c r="ESL98" s="85"/>
      <c r="ESM98" s="85"/>
      <c r="ESN98" s="85"/>
      <c r="ESO98" s="85"/>
      <c r="ESP98" s="85"/>
      <c r="ESQ98" s="85"/>
      <c r="ESR98" s="85"/>
      <c r="ESS98" s="85"/>
      <c r="EST98" s="85"/>
      <c r="ESU98" s="85"/>
      <c r="ESV98" s="85"/>
      <c r="ESW98" s="85"/>
      <c r="ESX98" s="85"/>
      <c r="ESY98" s="85"/>
      <c r="ESZ98" s="85"/>
      <c r="ETA98" s="85"/>
      <c r="ETB98" s="85"/>
      <c r="ETC98" s="85"/>
      <c r="ETD98" s="85"/>
      <c r="ETE98" s="85"/>
      <c r="ETF98" s="85"/>
      <c r="ETG98" s="85"/>
      <c r="ETH98" s="85"/>
      <c r="ETI98" s="85"/>
      <c r="ETJ98" s="85"/>
      <c r="ETK98" s="85"/>
      <c r="ETL98" s="85"/>
      <c r="ETM98" s="85"/>
      <c r="ETN98" s="85"/>
      <c r="ETO98" s="85"/>
      <c r="ETP98" s="85"/>
      <c r="ETQ98" s="85"/>
      <c r="ETR98" s="85"/>
      <c r="ETS98" s="85"/>
      <c r="ETT98" s="85"/>
      <c r="ETU98" s="85"/>
      <c r="ETV98" s="85"/>
      <c r="ETW98" s="85"/>
      <c r="ETX98" s="85"/>
      <c r="ETY98" s="85"/>
      <c r="ETZ98" s="85"/>
      <c r="EUA98" s="85"/>
      <c r="EUB98" s="85"/>
      <c r="EUC98" s="85"/>
      <c r="EUD98" s="85"/>
      <c r="EUE98" s="85"/>
      <c r="EUF98" s="85"/>
      <c r="EUG98" s="85"/>
      <c r="EUH98" s="85"/>
      <c r="EUI98" s="85"/>
      <c r="EUJ98" s="85"/>
      <c r="EUK98" s="85"/>
      <c r="EUL98" s="85"/>
      <c r="EUM98" s="85"/>
      <c r="EUN98" s="85"/>
      <c r="EUO98" s="85"/>
      <c r="EUP98" s="85"/>
      <c r="EUQ98" s="85"/>
      <c r="EUR98" s="85"/>
      <c r="EUS98" s="85"/>
      <c r="EUT98" s="85"/>
      <c r="EUU98" s="85"/>
      <c r="EUV98" s="85"/>
      <c r="EUW98" s="85"/>
      <c r="EUX98" s="85"/>
      <c r="EUY98" s="85"/>
      <c r="EUZ98" s="85"/>
      <c r="EVA98" s="85"/>
      <c r="EVB98" s="85"/>
      <c r="EVC98" s="85"/>
      <c r="EVD98" s="85"/>
      <c r="EVE98" s="85"/>
      <c r="EVF98" s="85"/>
      <c r="EVG98" s="85"/>
      <c r="EVH98" s="85"/>
      <c r="EVI98" s="85"/>
      <c r="EVJ98" s="85"/>
      <c r="EVK98" s="85"/>
      <c r="EVL98" s="85"/>
      <c r="EVM98" s="85"/>
      <c r="EVN98" s="85"/>
      <c r="EVO98" s="85"/>
      <c r="EVP98" s="85"/>
      <c r="EVQ98" s="85"/>
      <c r="EVR98" s="85"/>
      <c r="EVS98" s="85"/>
      <c r="EVT98" s="85"/>
      <c r="EVU98" s="85"/>
      <c r="EVV98" s="85"/>
      <c r="EVW98" s="85"/>
      <c r="EVX98" s="85"/>
      <c r="EVY98" s="85"/>
      <c r="EVZ98" s="85"/>
      <c r="EWA98" s="85"/>
      <c r="EWB98" s="85"/>
      <c r="EWC98" s="85"/>
      <c r="EWD98" s="85"/>
      <c r="EWE98" s="85"/>
      <c r="EWF98" s="85"/>
      <c r="EWG98" s="85"/>
      <c r="EWH98" s="85"/>
      <c r="EWI98" s="85"/>
      <c r="EWJ98" s="85"/>
      <c r="EWK98" s="85"/>
      <c r="EWL98" s="85"/>
      <c r="EWM98" s="85"/>
      <c r="EWN98" s="85"/>
      <c r="EWO98" s="85"/>
      <c r="EWP98" s="85"/>
      <c r="EWQ98" s="85"/>
      <c r="EWR98" s="85"/>
      <c r="EWS98" s="85"/>
      <c r="EWT98" s="85"/>
      <c r="EWU98" s="85"/>
      <c r="EWV98" s="85"/>
      <c r="EWW98" s="85"/>
      <c r="EWX98" s="85"/>
      <c r="EWY98" s="85"/>
      <c r="EWZ98" s="85"/>
      <c r="EXA98" s="85"/>
      <c r="EXB98" s="85"/>
      <c r="EXC98" s="85"/>
      <c r="EXD98" s="85"/>
      <c r="EXE98" s="85"/>
      <c r="EXF98" s="85"/>
      <c r="EXG98" s="85"/>
      <c r="EXH98" s="85"/>
      <c r="EXI98" s="85"/>
      <c r="EXJ98" s="85"/>
      <c r="EXK98" s="85"/>
      <c r="EXL98" s="85"/>
      <c r="EXM98" s="85"/>
      <c r="EXN98" s="85"/>
      <c r="EXO98" s="85"/>
      <c r="EXP98" s="85"/>
      <c r="EXQ98" s="85"/>
      <c r="EXR98" s="85"/>
      <c r="EXS98" s="85"/>
      <c r="EXT98" s="85"/>
      <c r="EXU98" s="85"/>
      <c r="EXV98" s="85"/>
      <c r="EXW98" s="85"/>
      <c r="EXX98" s="85"/>
      <c r="EXY98" s="85"/>
      <c r="EXZ98" s="85"/>
      <c r="EYA98" s="85"/>
      <c r="EYB98" s="85"/>
      <c r="EYC98" s="85"/>
      <c r="EYD98" s="85"/>
      <c r="EYE98" s="85"/>
      <c r="EYF98" s="85"/>
      <c r="EYG98" s="85"/>
      <c r="EYH98" s="85"/>
      <c r="EYI98" s="85"/>
      <c r="EYJ98" s="85"/>
      <c r="EYK98" s="85"/>
      <c r="EYL98" s="85"/>
      <c r="EYM98" s="85"/>
      <c r="EYN98" s="85"/>
      <c r="EYO98" s="85"/>
      <c r="EYP98" s="85"/>
      <c r="EYQ98" s="85"/>
      <c r="EYR98" s="85"/>
      <c r="EYS98" s="85"/>
      <c r="EYT98" s="85"/>
      <c r="EYU98" s="85"/>
      <c r="EYV98" s="85"/>
      <c r="EYW98" s="85"/>
      <c r="EYX98" s="85"/>
      <c r="EYY98" s="85"/>
      <c r="EYZ98" s="85"/>
      <c r="EZA98" s="85"/>
      <c r="EZB98" s="85"/>
      <c r="EZC98" s="85"/>
      <c r="EZD98" s="85"/>
      <c r="EZE98" s="85"/>
      <c r="EZF98" s="85"/>
      <c r="EZG98" s="85"/>
      <c r="EZH98" s="85"/>
      <c r="EZI98" s="85"/>
      <c r="EZJ98" s="85"/>
      <c r="EZK98" s="85"/>
      <c r="EZL98" s="85"/>
      <c r="EZM98" s="85"/>
      <c r="EZN98" s="85"/>
      <c r="EZO98" s="85"/>
      <c r="EZP98" s="85"/>
      <c r="EZQ98" s="85"/>
      <c r="EZR98" s="85"/>
      <c r="EZS98" s="85"/>
      <c r="EZT98" s="85"/>
      <c r="EZU98" s="85"/>
      <c r="EZV98" s="85"/>
      <c r="EZW98" s="85"/>
      <c r="EZX98" s="85"/>
      <c r="EZY98" s="85"/>
      <c r="EZZ98" s="85"/>
      <c r="FAA98" s="85"/>
      <c r="FAB98" s="85"/>
      <c r="FAC98" s="85"/>
      <c r="FAD98" s="85"/>
      <c r="FAE98" s="85"/>
      <c r="FAF98" s="85"/>
      <c r="FAG98" s="85"/>
      <c r="FAH98" s="85"/>
      <c r="FAI98" s="85"/>
      <c r="FAJ98" s="85"/>
      <c r="FAK98" s="85"/>
      <c r="FAL98" s="85"/>
      <c r="FAM98" s="85"/>
      <c r="FAN98" s="85"/>
      <c r="FAO98" s="85"/>
      <c r="FAP98" s="85"/>
      <c r="FAQ98" s="85"/>
      <c r="FAR98" s="85"/>
      <c r="FAS98" s="85"/>
      <c r="FAT98" s="85"/>
      <c r="FAU98" s="85"/>
      <c r="FAV98" s="85"/>
      <c r="FAW98" s="85"/>
      <c r="FAX98" s="85"/>
      <c r="FAY98" s="85"/>
      <c r="FAZ98" s="85"/>
      <c r="FBA98" s="85"/>
      <c r="FBB98" s="85"/>
      <c r="FBC98" s="85"/>
      <c r="FBD98" s="85"/>
      <c r="FBE98" s="85"/>
      <c r="FBF98" s="85"/>
      <c r="FBG98" s="85"/>
      <c r="FBH98" s="85"/>
      <c r="FBI98" s="85"/>
      <c r="FBJ98" s="85"/>
      <c r="FBK98" s="85"/>
      <c r="FBL98" s="85"/>
      <c r="FBM98" s="85"/>
      <c r="FBN98" s="85"/>
      <c r="FBO98" s="85"/>
      <c r="FBP98" s="85"/>
      <c r="FBQ98" s="85"/>
      <c r="FBR98" s="85"/>
      <c r="FBS98" s="85"/>
      <c r="FBT98" s="85"/>
      <c r="FBU98" s="85"/>
      <c r="FBV98" s="85"/>
      <c r="FBW98" s="85"/>
      <c r="FBX98" s="85"/>
      <c r="FBY98" s="85"/>
      <c r="FBZ98" s="85"/>
      <c r="FCA98" s="85"/>
      <c r="FCB98" s="85"/>
      <c r="FCC98" s="85"/>
      <c r="FCD98" s="85"/>
      <c r="FCE98" s="85"/>
      <c r="FCF98" s="85"/>
      <c r="FCG98" s="85"/>
      <c r="FCH98" s="85"/>
      <c r="FCI98" s="85"/>
      <c r="FCJ98" s="85"/>
      <c r="FCK98" s="85"/>
      <c r="FCL98" s="85"/>
      <c r="FCM98" s="85"/>
      <c r="FCN98" s="85"/>
      <c r="FCO98" s="85"/>
      <c r="FCP98" s="85"/>
      <c r="FCQ98" s="85"/>
      <c r="FCR98" s="85"/>
      <c r="FCS98" s="85"/>
      <c r="FCT98" s="85"/>
      <c r="FCU98" s="85"/>
      <c r="FCV98" s="85"/>
      <c r="FCW98" s="85"/>
      <c r="FCX98" s="85"/>
      <c r="FCY98" s="85"/>
      <c r="FCZ98" s="85"/>
      <c r="FDA98" s="85"/>
      <c r="FDB98" s="85"/>
      <c r="FDC98" s="85"/>
      <c r="FDD98" s="85"/>
      <c r="FDE98" s="85"/>
      <c r="FDF98" s="85"/>
      <c r="FDG98" s="85"/>
      <c r="FDH98" s="85"/>
      <c r="FDI98" s="85"/>
      <c r="FDJ98" s="85"/>
      <c r="FDK98" s="85"/>
      <c r="FDL98" s="85"/>
      <c r="FDM98" s="85"/>
      <c r="FDN98" s="85"/>
      <c r="FDO98" s="85"/>
      <c r="FDP98" s="85"/>
      <c r="FDQ98" s="85"/>
      <c r="FDR98" s="85"/>
      <c r="FDS98" s="85"/>
      <c r="FDT98" s="85"/>
      <c r="FDU98" s="85"/>
      <c r="FDV98" s="85"/>
      <c r="FDW98" s="85"/>
      <c r="FDX98" s="85"/>
      <c r="FDY98" s="85"/>
      <c r="FDZ98" s="85"/>
      <c r="FEA98" s="85"/>
      <c r="FEB98" s="85"/>
      <c r="FEC98" s="85"/>
      <c r="FED98" s="85"/>
      <c r="FEE98" s="85"/>
      <c r="FEF98" s="85"/>
      <c r="FEG98" s="85"/>
      <c r="FEH98" s="85"/>
      <c r="FEI98" s="85"/>
      <c r="FEJ98" s="85"/>
      <c r="FEK98" s="85"/>
      <c r="FEL98" s="85"/>
      <c r="FEM98" s="85"/>
      <c r="FEN98" s="85"/>
      <c r="FEO98" s="85"/>
      <c r="FEP98" s="85"/>
      <c r="FEQ98" s="85"/>
      <c r="FER98" s="85"/>
      <c r="FES98" s="85"/>
      <c r="FET98" s="85"/>
      <c r="FEU98" s="85"/>
      <c r="FEV98" s="85"/>
      <c r="FEW98" s="85"/>
      <c r="FEX98" s="85"/>
      <c r="FEY98" s="85"/>
      <c r="FEZ98" s="85"/>
      <c r="FFA98" s="85"/>
      <c r="FFB98" s="85"/>
      <c r="FFC98" s="85"/>
      <c r="FFD98" s="85"/>
      <c r="FFE98" s="85"/>
      <c r="FFF98" s="85"/>
      <c r="FFG98" s="85"/>
      <c r="FFH98" s="85"/>
      <c r="FFI98" s="85"/>
      <c r="FFJ98" s="85"/>
      <c r="FFK98" s="85"/>
      <c r="FFL98" s="85"/>
      <c r="FFM98" s="85"/>
      <c r="FFN98" s="85"/>
      <c r="FFO98" s="85"/>
      <c r="FFP98" s="85"/>
      <c r="FFQ98" s="85"/>
      <c r="FFR98" s="85"/>
      <c r="FFS98" s="85"/>
      <c r="FFT98" s="85"/>
      <c r="FFU98" s="85"/>
      <c r="FFV98" s="85"/>
      <c r="FFW98" s="85"/>
      <c r="FFX98" s="85"/>
      <c r="FFY98" s="85"/>
      <c r="FFZ98" s="85"/>
      <c r="FGA98" s="85"/>
      <c r="FGB98" s="85"/>
      <c r="FGC98" s="85"/>
      <c r="FGD98" s="85"/>
      <c r="FGE98" s="85"/>
      <c r="FGF98" s="85"/>
      <c r="FGG98" s="85"/>
      <c r="FGH98" s="85"/>
      <c r="FGI98" s="85"/>
      <c r="FGJ98" s="85"/>
      <c r="FGK98" s="85"/>
      <c r="FGL98" s="85"/>
      <c r="FGM98" s="85"/>
      <c r="FGN98" s="85"/>
      <c r="FGO98" s="85"/>
      <c r="FGP98" s="85"/>
      <c r="FGQ98" s="85"/>
      <c r="FGR98" s="85"/>
      <c r="FGS98" s="85"/>
      <c r="FGT98" s="85"/>
      <c r="FGU98" s="85"/>
      <c r="FGV98" s="85"/>
      <c r="FGW98" s="85"/>
      <c r="FGX98" s="85"/>
      <c r="FGY98" s="85"/>
      <c r="FGZ98" s="85"/>
      <c r="FHA98" s="85"/>
      <c r="FHB98" s="85"/>
      <c r="FHC98" s="85"/>
      <c r="FHD98" s="85"/>
      <c r="FHE98" s="85"/>
      <c r="FHF98" s="85"/>
      <c r="FHG98" s="85"/>
      <c r="FHH98" s="85"/>
      <c r="FHI98" s="85"/>
      <c r="FHJ98" s="85"/>
      <c r="FHK98" s="85"/>
      <c r="FHL98" s="85"/>
      <c r="FHM98" s="85"/>
      <c r="FHN98" s="85"/>
      <c r="FHO98" s="85"/>
      <c r="FHP98" s="85"/>
      <c r="FHQ98" s="85"/>
      <c r="FHR98" s="85"/>
      <c r="FHS98" s="85"/>
      <c r="FHT98" s="85"/>
      <c r="FHU98" s="85"/>
      <c r="FHV98" s="85"/>
      <c r="FHW98" s="85"/>
      <c r="FHX98" s="85"/>
      <c r="FHY98" s="85"/>
      <c r="FHZ98" s="85"/>
      <c r="FIA98" s="85"/>
      <c r="FIB98" s="85"/>
      <c r="FIC98" s="85"/>
      <c r="FID98" s="85"/>
      <c r="FIE98" s="85"/>
      <c r="FIF98" s="85"/>
      <c r="FIG98" s="85"/>
      <c r="FIH98" s="85"/>
      <c r="FII98" s="85"/>
      <c r="FIJ98" s="85"/>
      <c r="FIK98" s="85"/>
      <c r="FIL98" s="85"/>
      <c r="FIM98" s="85"/>
      <c r="FIN98" s="85"/>
      <c r="FIO98" s="85"/>
      <c r="FIP98" s="85"/>
      <c r="FIQ98" s="85"/>
      <c r="FIR98" s="85"/>
      <c r="FIS98" s="85"/>
      <c r="FIT98" s="85"/>
      <c r="FIU98" s="85"/>
      <c r="FIV98" s="85"/>
      <c r="FIW98" s="85"/>
      <c r="FIX98" s="85"/>
      <c r="FIY98" s="85"/>
      <c r="FIZ98" s="85"/>
      <c r="FJA98" s="85"/>
      <c r="FJB98" s="85"/>
      <c r="FJC98" s="85"/>
      <c r="FJD98" s="85"/>
      <c r="FJE98" s="85"/>
      <c r="FJF98" s="85"/>
      <c r="FJG98" s="85"/>
      <c r="FJH98" s="85"/>
      <c r="FJI98" s="85"/>
      <c r="FJJ98" s="85"/>
      <c r="FJK98" s="85"/>
      <c r="FJL98" s="85"/>
      <c r="FJM98" s="85"/>
      <c r="FJN98" s="85"/>
      <c r="FJO98" s="85"/>
      <c r="FJP98" s="85"/>
      <c r="FJQ98" s="85"/>
      <c r="FJR98" s="85"/>
      <c r="FJS98" s="85"/>
      <c r="FJT98" s="85"/>
      <c r="FJU98" s="85"/>
      <c r="FJV98" s="85"/>
      <c r="FJW98" s="85"/>
      <c r="FJX98" s="85"/>
      <c r="FJY98" s="85"/>
      <c r="FJZ98" s="85"/>
      <c r="FKA98" s="85"/>
      <c r="FKB98" s="85"/>
      <c r="FKC98" s="85"/>
      <c r="FKD98" s="85"/>
      <c r="FKE98" s="85"/>
      <c r="FKF98" s="85"/>
      <c r="FKG98" s="85"/>
      <c r="FKH98" s="85"/>
      <c r="FKI98" s="85"/>
      <c r="FKJ98" s="85"/>
      <c r="FKK98" s="85"/>
      <c r="FKL98" s="85"/>
      <c r="FKM98" s="85"/>
      <c r="FKN98" s="85"/>
      <c r="FKO98" s="85"/>
      <c r="FKP98" s="85"/>
      <c r="FKQ98" s="85"/>
      <c r="FKR98" s="85"/>
      <c r="FKS98" s="85"/>
      <c r="FKT98" s="85"/>
      <c r="FKU98" s="85"/>
      <c r="FKV98" s="85"/>
      <c r="FKW98" s="85"/>
      <c r="FKX98" s="85"/>
      <c r="FKY98" s="85"/>
      <c r="FKZ98" s="85"/>
      <c r="FLA98" s="85"/>
      <c r="FLB98" s="85"/>
      <c r="FLC98" s="85"/>
      <c r="FLD98" s="85"/>
      <c r="FLE98" s="85"/>
      <c r="FLF98" s="85"/>
      <c r="FLG98" s="85"/>
      <c r="FLH98" s="85"/>
      <c r="FLI98" s="85"/>
      <c r="FLJ98" s="85"/>
      <c r="FLK98" s="85"/>
      <c r="FLL98" s="85"/>
      <c r="FLM98" s="85"/>
      <c r="FLN98" s="85"/>
      <c r="FLO98" s="85"/>
      <c r="FLP98" s="85"/>
      <c r="FLQ98" s="85"/>
      <c r="FLR98" s="85"/>
      <c r="FLS98" s="85"/>
      <c r="FLT98" s="85"/>
      <c r="FLU98" s="85"/>
      <c r="FLV98" s="85"/>
      <c r="FLW98" s="85"/>
      <c r="FLX98" s="85"/>
      <c r="FLY98" s="85"/>
      <c r="FLZ98" s="85"/>
      <c r="FMA98" s="85"/>
      <c r="FMB98" s="85"/>
      <c r="FMC98" s="85"/>
      <c r="FMD98" s="85"/>
      <c r="FME98" s="85"/>
      <c r="FMF98" s="85"/>
      <c r="FMG98" s="85"/>
      <c r="FMH98" s="85"/>
      <c r="FMI98" s="85"/>
      <c r="FMJ98" s="85"/>
      <c r="FMK98" s="85"/>
      <c r="FML98" s="85"/>
      <c r="FMM98" s="85"/>
      <c r="FMN98" s="85"/>
      <c r="FMO98" s="85"/>
      <c r="FMP98" s="85"/>
      <c r="FMQ98" s="85"/>
      <c r="FMR98" s="85"/>
      <c r="FMS98" s="85"/>
      <c r="FMT98" s="85"/>
      <c r="FMU98" s="85"/>
      <c r="FMV98" s="85"/>
      <c r="FMW98" s="85"/>
      <c r="FMX98" s="85"/>
      <c r="FMY98" s="85"/>
      <c r="FMZ98" s="85"/>
      <c r="FNA98" s="85"/>
      <c r="FNB98" s="85"/>
      <c r="FNC98" s="85"/>
      <c r="FND98" s="85"/>
      <c r="FNE98" s="85"/>
      <c r="FNF98" s="85"/>
      <c r="FNG98" s="85"/>
      <c r="FNH98" s="85"/>
      <c r="FNI98" s="85"/>
      <c r="FNJ98" s="85"/>
      <c r="FNK98" s="85"/>
      <c r="FNL98" s="85"/>
      <c r="FNM98" s="85"/>
      <c r="FNN98" s="85"/>
      <c r="FNO98" s="85"/>
      <c r="FNP98" s="85"/>
      <c r="FNQ98" s="85"/>
      <c r="FNR98" s="85"/>
      <c r="FNS98" s="85"/>
      <c r="FNT98" s="85"/>
      <c r="FNU98" s="85"/>
      <c r="FNV98" s="85"/>
      <c r="FNW98" s="85"/>
      <c r="FNX98" s="85"/>
      <c r="FNY98" s="85"/>
      <c r="FNZ98" s="85"/>
      <c r="FOA98" s="85"/>
      <c r="FOB98" s="85"/>
      <c r="FOC98" s="85"/>
      <c r="FOD98" s="85"/>
      <c r="FOE98" s="85"/>
      <c r="FOF98" s="85"/>
      <c r="FOG98" s="85"/>
      <c r="FOH98" s="85"/>
      <c r="FOI98" s="85"/>
      <c r="FOJ98" s="85"/>
      <c r="FOK98" s="85"/>
      <c r="FOL98" s="85"/>
      <c r="FOM98" s="85"/>
      <c r="FON98" s="85"/>
      <c r="FOO98" s="85"/>
      <c r="FOP98" s="85"/>
      <c r="FOQ98" s="85"/>
      <c r="FOR98" s="85"/>
      <c r="FOS98" s="85"/>
      <c r="FOT98" s="85"/>
      <c r="FOU98" s="85"/>
      <c r="FOV98" s="85"/>
      <c r="FOW98" s="85"/>
      <c r="FOX98" s="85"/>
      <c r="FOY98" s="85"/>
      <c r="FOZ98" s="85"/>
      <c r="FPA98" s="85"/>
      <c r="FPB98" s="85"/>
      <c r="FPC98" s="85"/>
      <c r="FPD98" s="85"/>
      <c r="FPE98" s="85"/>
      <c r="FPF98" s="85"/>
      <c r="FPG98" s="85"/>
      <c r="FPH98" s="85"/>
      <c r="FPI98" s="85"/>
      <c r="FPJ98" s="85"/>
      <c r="FPK98" s="85"/>
      <c r="FPL98" s="85"/>
      <c r="FPM98" s="85"/>
      <c r="FPN98" s="85"/>
      <c r="FPO98" s="85"/>
      <c r="FPP98" s="85"/>
      <c r="FPQ98" s="85"/>
      <c r="FPR98" s="85"/>
      <c r="FPS98" s="85"/>
      <c r="FPT98" s="85"/>
      <c r="FPU98" s="85"/>
      <c r="FPV98" s="85"/>
      <c r="FPW98" s="85"/>
      <c r="FPX98" s="85"/>
      <c r="FPY98" s="85"/>
      <c r="FPZ98" s="85"/>
      <c r="FQA98" s="85"/>
      <c r="FQB98" s="85"/>
      <c r="FQC98" s="85"/>
      <c r="FQD98" s="85"/>
      <c r="FQE98" s="85"/>
      <c r="FQF98" s="85"/>
      <c r="FQG98" s="85"/>
      <c r="FQH98" s="85"/>
      <c r="FQI98" s="85"/>
      <c r="FQJ98" s="85"/>
      <c r="FQK98" s="85"/>
      <c r="FQL98" s="85"/>
      <c r="FQM98" s="85"/>
      <c r="FQN98" s="85"/>
      <c r="FQO98" s="85"/>
      <c r="FQP98" s="85"/>
      <c r="FQQ98" s="85"/>
      <c r="FQR98" s="85"/>
      <c r="FQS98" s="85"/>
      <c r="FQT98" s="85"/>
      <c r="FQU98" s="85"/>
      <c r="FQV98" s="85"/>
      <c r="FQW98" s="85"/>
      <c r="FQX98" s="85"/>
      <c r="FQY98" s="85"/>
      <c r="FQZ98" s="85"/>
      <c r="FRA98" s="85"/>
      <c r="FRB98" s="85"/>
      <c r="FRC98" s="85"/>
      <c r="FRD98" s="85"/>
      <c r="FRE98" s="85"/>
      <c r="FRF98" s="85"/>
      <c r="FRG98" s="85"/>
      <c r="FRH98" s="85"/>
      <c r="FRI98" s="85"/>
      <c r="FRJ98" s="85"/>
      <c r="FRK98" s="85"/>
      <c r="FRL98" s="85"/>
      <c r="FRM98" s="85"/>
      <c r="FRN98" s="85"/>
      <c r="FRO98" s="85"/>
      <c r="FRP98" s="85"/>
      <c r="FRQ98" s="85"/>
      <c r="FRR98" s="85"/>
      <c r="FRS98" s="85"/>
      <c r="FRT98" s="85"/>
      <c r="FRU98" s="85"/>
      <c r="FRV98" s="85"/>
      <c r="FRW98" s="85"/>
      <c r="FRX98" s="85"/>
      <c r="FRY98" s="85"/>
      <c r="FRZ98" s="85"/>
      <c r="FSA98" s="85"/>
      <c r="FSB98" s="85"/>
      <c r="FSC98" s="85"/>
      <c r="FSD98" s="85"/>
      <c r="FSE98" s="85"/>
      <c r="FSF98" s="85"/>
      <c r="FSG98" s="85"/>
      <c r="FSH98" s="85"/>
      <c r="FSI98" s="85"/>
      <c r="FSJ98" s="85"/>
      <c r="FSK98" s="85"/>
      <c r="FSL98" s="85"/>
      <c r="FSM98" s="85"/>
      <c r="FSN98" s="85"/>
      <c r="FSO98" s="85"/>
      <c r="FSP98" s="85"/>
      <c r="FSQ98" s="85"/>
      <c r="FSR98" s="85"/>
      <c r="FSS98" s="85"/>
      <c r="FST98" s="85"/>
      <c r="FSU98" s="85"/>
      <c r="FSV98" s="85"/>
      <c r="FSW98" s="85"/>
      <c r="FSX98" s="85"/>
      <c r="FSY98" s="85"/>
      <c r="FSZ98" s="85"/>
      <c r="FTA98" s="85"/>
      <c r="FTB98" s="85"/>
      <c r="FTC98" s="85"/>
      <c r="FTD98" s="85"/>
      <c r="FTE98" s="85"/>
      <c r="FTF98" s="85"/>
      <c r="FTG98" s="85"/>
      <c r="FTH98" s="85"/>
      <c r="FTI98" s="85"/>
      <c r="FTJ98" s="85"/>
      <c r="FTK98" s="85"/>
      <c r="FTL98" s="85"/>
      <c r="FTM98" s="85"/>
      <c r="FTN98" s="85"/>
      <c r="FTO98" s="85"/>
      <c r="FTP98" s="85"/>
      <c r="FTQ98" s="85"/>
      <c r="FTR98" s="85"/>
      <c r="FTS98" s="85"/>
      <c r="FTT98" s="85"/>
      <c r="FTU98" s="85"/>
      <c r="FTV98" s="85"/>
      <c r="FTW98" s="85"/>
      <c r="FTX98" s="85"/>
      <c r="FTY98" s="85"/>
      <c r="FTZ98" s="85"/>
      <c r="FUA98" s="85"/>
      <c r="FUB98" s="85"/>
      <c r="FUC98" s="85"/>
      <c r="FUD98" s="85"/>
      <c r="FUE98" s="85"/>
      <c r="FUF98" s="85"/>
      <c r="FUG98" s="85"/>
      <c r="FUH98" s="85"/>
      <c r="FUI98" s="85"/>
      <c r="FUJ98" s="85"/>
      <c r="FUK98" s="85"/>
      <c r="FUL98" s="85"/>
      <c r="FUM98" s="85"/>
      <c r="FUN98" s="85"/>
      <c r="FUO98" s="85"/>
      <c r="FUP98" s="85"/>
      <c r="FUQ98" s="85"/>
      <c r="FUR98" s="85"/>
      <c r="FUS98" s="85"/>
      <c r="FUT98" s="85"/>
      <c r="FUU98" s="85"/>
      <c r="FUV98" s="85"/>
      <c r="FUW98" s="85"/>
      <c r="FUX98" s="85"/>
      <c r="FUY98" s="85"/>
      <c r="FUZ98" s="85"/>
      <c r="FVA98" s="85"/>
      <c r="FVB98" s="85"/>
      <c r="FVC98" s="85"/>
      <c r="FVD98" s="85"/>
      <c r="FVE98" s="85"/>
      <c r="FVF98" s="85"/>
      <c r="FVG98" s="85"/>
      <c r="FVH98" s="85"/>
      <c r="FVI98" s="85"/>
      <c r="FVJ98" s="85"/>
      <c r="FVK98" s="85"/>
      <c r="FVL98" s="85"/>
      <c r="FVM98" s="85"/>
      <c r="FVN98" s="85"/>
      <c r="FVO98" s="85"/>
      <c r="FVP98" s="85"/>
      <c r="FVQ98" s="85"/>
      <c r="FVR98" s="85"/>
      <c r="FVS98" s="85"/>
      <c r="FVT98" s="85"/>
      <c r="FVU98" s="85"/>
      <c r="FVV98" s="85"/>
      <c r="FVW98" s="85"/>
      <c r="FVX98" s="85"/>
      <c r="FVY98" s="85"/>
      <c r="FVZ98" s="85"/>
      <c r="FWA98" s="85"/>
      <c r="FWB98" s="85"/>
      <c r="FWC98" s="85"/>
      <c r="FWD98" s="85"/>
      <c r="FWE98" s="85"/>
      <c r="FWF98" s="85"/>
      <c r="FWG98" s="85"/>
      <c r="FWH98" s="85"/>
      <c r="FWI98" s="85"/>
      <c r="FWJ98" s="85"/>
      <c r="FWK98" s="85"/>
      <c r="FWL98" s="85"/>
      <c r="FWM98" s="85"/>
      <c r="FWN98" s="85"/>
      <c r="FWO98" s="85"/>
      <c r="FWP98" s="85"/>
      <c r="FWQ98" s="85"/>
      <c r="FWR98" s="85"/>
      <c r="FWS98" s="85"/>
      <c r="FWT98" s="85"/>
      <c r="FWU98" s="85"/>
      <c r="FWV98" s="85"/>
      <c r="FWW98" s="85"/>
      <c r="FWX98" s="85"/>
      <c r="FWY98" s="85"/>
      <c r="FWZ98" s="85"/>
      <c r="FXA98" s="85"/>
      <c r="FXB98" s="85"/>
      <c r="FXC98" s="85"/>
      <c r="FXD98" s="85"/>
      <c r="FXE98" s="85"/>
      <c r="FXF98" s="85"/>
      <c r="FXG98" s="85"/>
      <c r="FXH98" s="85"/>
      <c r="FXI98" s="85"/>
      <c r="FXJ98" s="85"/>
      <c r="FXK98" s="85"/>
      <c r="FXL98" s="85"/>
      <c r="FXM98" s="85"/>
      <c r="FXN98" s="85"/>
      <c r="FXO98" s="85"/>
      <c r="FXP98" s="85"/>
      <c r="FXQ98" s="85"/>
      <c r="FXR98" s="85"/>
      <c r="FXS98" s="85"/>
      <c r="FXT98" s="85"/>
      <c r="FXU98" s="85"/>
      <c r="FXV98" s="85"/>
      <c r="FXW98" s="85"/>
      <c r="FXX98" s="85"/>
      <c r="FXY98" s="85"/>
      <c r="FXZ98" s="85"/>
      <c r="FYA98" s="85"/>
      <c r="FYB98" s="85"/>
      <c r="FYC98" s="85"/>
      <c r="FYD98" s="85"/>
      <c r="FYE98" s="85"/>
      <c r="FYF98" s="85"/>
      <c r="FYG98" s="85"/>
      <c r="FYH98" s="85"/>
      <c r="FYI98" s="85"/>
      <c r="FYJ98" s="85"/>
      <c r="FYK98" s="85"/>
      <c r="FYL98" s="85"/>
      <c r="FYM98" s="85"/>
      <c r="FYN98" s="85"/>
      <c r="FYO98" s="85"/>
      <c r="FYP98" s="85"/>
      <c r="FYQ98" s="85"/>
      <c r="FYR98" s="85"/>
      <c r="FYS98" s="85"/>
      <c r="FYT98" s="85"/>
      <c r="FYU98" s="85"/>
      <c r="FYV98" s="85"/>
      <c r="FYW98" s="85"/>
      <c r="FYX98" s="85"/>
      <c r="FYY98" s="85"/>
      <c r="FYZ98" s="85"/>
      <c r="FZA98" s="85"/>
      <c r="FZB98" s="85"/>
      <c r="FZC98" s="85"/>
      <c r="FZD98" s="85"/>
      <c r="FZE98" s="85"/>
      <c r="FZF98" s="85"/>
      <c r="FZG98" s="85"/>
      <c r="FZH98" s="85"/>
      <c r="FZI98" s="85"/>
      <c r="FZJ98" s="85"/>
      <c r="FZK98" s="85"/>
      <c r="FZL98" s="85"/>
      <c r="FZM98" s="85"/>
      <c r="FZN98" s="85"/>
      <c r="FZO98" s="85"/>
      <c r="FZP98" s="85"/>
      <c r="FZQ98" s="85"/>
      <c r="FZR98" s="85"/>
      <c r="FZS98" s="85"/>
      <c r="FZT98" s="85"/>
      <c r="FZU98" s="85"/>
      <c r="FZV98" s="85"/>
      <c r="FZW98" s="85"/>
      <c r="FZX98" s="85"/>
      <c r="FZY98" s="85"/>
      <c r="FZZ98" s="85"/>
      <c r="GAA98" s="85"/>
      <c r="GAB98" s="85"/>
      <c r="GAC98" s="85"/>
      <c r="GAD98" s="85"/>
      <c r="GAE98" s="85"/>
      <c r="GAF98" s="85"/>
      <c r="GAG98" s="85"/>
      <c r="GAH98" s="85"/>
      <c r="GAI98" s="85"/>
      <c r="GAJ98" s="85"/>
      <c r="GAK98" s="85"/>
      <c r="GAL98" s="85"/>
      <c r="GAM98" s="85"/>
      <c r="GAN98" s="85"/>
      <c r="GAO98" s="85"/>
      <c r="GAP98" s="85"/>
      <c r="GAQ98" s="85"/>
      <c r="GAR98" s="85"/>
      <c r="GAS98" s="85"/>
      <c r="GAT98" s="85"/>
      <c r="GAU98" s="85"/>
      <c r="GAV98" s="85"/>
      <c r="GAW98" s="85"/>
      <c r="GAX98" s="85"/>
      <c r="GAY98" s="85"/>
      <c r="GAZ98" s="85"/>
      <c r="GBA98" s="85"/>
      <c r="GBB98" s="85"/>
      <c r="GBC98" s="85"/>
      <c r="GBD98" s="85"/>
      <c r="GBE98" s="85"/>
      <c r="GBF98" s="85"/>
      <c r="GBG98" s="85"/>
      <c r="GBH98" s="85"/>
      <c r="GBI98" s="85"/>
      <c r="GBJ98" s="85"/>
      <c r="GBK98" s="85"/>
      <c r="GBL98" s="85"/>
      <c r="GBM98" s="85"/>
      <c r="GBN98" s="85"/>
      <c r="GBO98" s="85"/>
      <c r="GBP98" s="85"/>
      <c r="GBQ98" s="85"/>
      <c r="GBR98" s="85"/>
      <c r="GBS98" s="85"/>
      <c r="GBT98" s="85"/>
      <c r="GBU98" s="85"/>
      <c r="GBV98" s="85"/>
      <c r="GBW98" s="85"/>
      <c r="GBX98" s="85"/>
      <c r="GBY98" s="85"/>
      <c r="GBZ98" s="85"/>
      <c r="GCA98" s="85"/>
      <c r="GCB98" s="85"/>
      <c r="GCC98" s="85"/>
      <c r="GCD98" s="85"/>
      <c r="GCE98" s="85"/>
      <c r="GCF98" s="85"/>
      <c r="GCG98" s="85"/>
      <c r="GCH98" s="85"/>
      <c r="GCI98" s="85"/>
      <c r="GCJ98" s="85"/>
      <c r="GCK98" s="85"/>
      <c r="GCL98" s="85"/>
      <c r="GCM98" s="85"/>
      <c r="GCN98" s="85"/>
      <c r="GCO98" s="85"/>
      <c r="GCP98" s="85"/>
      <c r="GCQ98" s="85"/>
      <c r="GCR98" s="85"/>
      <c r="GCS98" s="85"/>
      <c r="GCT98" s="85"/>
      <c r="GCU98" s="85"/>
      <c r="GCV98" s="85"/>
      <c r="GCW98" s="85"/>
      <c r="GCX98" s="85"/>
      <c r="GCY98" s="85"/>
      <c r="GCZ98" s="85"/>
      <c r="GDA98" s="85"/>
      <c r="GDB98" s="85"/>
      <c r="GDC98" s="85"/>
      <c r="GDD98" s="85"/>
      <c r="GDE98" s="85"/>
      <c r="GDF98" s="85"/>
      <c r="GDG98" s="85"/>
      <c r="GDH98" s="85"/>
      <c r="GDI98" s="85"/>
      <c r="GDJ98" s="85"/>
      <c r="GDK98" s="85"/>
      <c r="GDL98" s="85"/>
      <c r="GDM98" s="85"/>
      <c r="GDN98" s="85"/>
      <c r="GDO98" s="85"/>
      <c r="GDP98" s="85"/>
      <c r="GDQ98" s="85"/>
      <c r="GDR98" s="85"/>
      <c r="GDS98" s="85"/>
      <c r="GDT98" s="85"/>
      <c r="GDU98" s="85"/>
      <c r="GDV98" s="85"/>
      <c r="GDW98" s="85"/>
      <c r="GDX98" s="85"/>
      <c r="GDY98" s="85"/>
      <c r="GDZ98" s="85"/>
      <c r="GEA98" s="85"/>
      <c r="GEB98" s="85"/>
      <c r="GEC98" s="85"/>
      <c r="GED98" s="85"/>
      <c r="GEE98" s="85"/>
      <c r="GEF98" s="85"/>
      <c r="GEG98" s="85"/>
      <c r="GEH98" s="85"/>
      <c r="GEI98" s="85"/>
      <c r="GEJ98" s="85"/>
      <c r="GEK98" s="85"/>
      <c r="GEL98" s="85"/>
      <c r="GEM98" s="85"/>
      <c r="GEN98" s="85"/>
      <c r="GEO98" s="85"/>
      <c r="GEP98" s="85"/>
      <c r="GEQ98" s="85"/>
      <c r="GER98" s="85"/>
      <c r="GES98" s="85"/>
      <c r="GET98" s="85"/>
      <c r="GEU98" s="85"/>
      <c r="GEV98" s="85"/>
      <c r="GEW98" s="85"/>
      <c r="GEX98" s="85"/>
      <c r="GEY98" s="85"/>
      <c r="GEZ98" s="85"/>
      <c r="GFA98" s="85"/>
      <c r="GFB98" s="85"/>
      <c r="GFC98" s="85"/>
      <c r="GFD98" s="85"/>
      <c r="GFE98" s="85"/>
      <c r="GFF98" s="85"/>
      <c r="GFG98" s="85"/>
      <c r="GFH98" s="85"/>
      <c r="GFI98" s="85"/>
      <c r="GFJ98" s="85"/>
      <c r="GFK98" s="85"/>
      <c r="GFL98" s="85"/>
      <c r="GFM98" s="85"/>
      <c r="GFN98" s="85"/>
      <c r="GFO98" s="85"/>
      <c r="GFP98" s="85"/>
      <c r="GFQ98" s="85"/>
      <c r="GFR98" s="85"/>
      <c r="GFS98" s="85"/>
      <c r="GFT98" s="85"/>
      <c r="GFU98" s="85"/>
      <c r="GFV98" s="85"/>
      <c r="GFW98" s="85"/>
      <c r="GFX98" s="85"/>
      <c r="GFY98" s="85"/>
      <c r="GFZ98" s="85"/>
      <c r="GGA98" s="85"/>
      <c r="GGB98" s="85"/>
      <c r="GGC98" s="85"/>
      <c r="GGD98" s="85"/>
      <c r="GGE98" s="85"/>
      <c r="GGF98" s="85"/>
      <c r="GGG98" s="85"/>
      <c r="GGH98" s="85"/>
      <c r="GGI98" s="85"/>
      <c r="GGJ98" s="85"/>
      <c r="GGK98" s="85"/>
      <c r="GGL98" s="85"/>
      <c r="GGM98" s="85"/>
      <c r="GGN98" s="85"/>
      <c r="GGO98" s="85"/>
      <c r="GGP98" s="85"/>
      <c r="GGQ98" s="85"/>
      <c r="GGR98" s="85"/>
      <c r="GGS98" s="85"/>
      <c r="GGT98" s="85"/>
      <c r="GGU98" s="85"/>
      <c r="GGV98" s="85"/>
      <c r="GGW98" s="85"/>
      <c r="GGX98" s="85"/>
      <c r="GGY98" s="85"/>
      <c r="GGZ98" s="85"/>
      <c r="GHA98" s="85"/>
      <c r="GHB98" s="85"/>
      <c r="GHC98" s="85"/>
      <c r="GHD98" s="85"/>
      <c r="GHE98" s="85"/>
      <c r="GHF98" s="85"/>
      <c r="GHG98" s="85"/>
      <c r="GHH98" s="85"/>
      <c r="GHI98" s="85"/>
      <c r="GHJ98" s="85"/>
      <c r="GHK98" s="85"/>
      <c r="GHL98" s="85"/>
      <c r="GHM98" s="85"/>
      <c r="GHN98" s="85"/>
      <c r="GHO98" s="85"/>
      <c r="GHP98" s="85"/>
      <c r="GHQ98" s="85"/>
      <c r="GHR98" s="85"/>
      <c r="GHS98" s="85"/>
      <c r="GHT98" s="85"/>
      <c r="GHU98" s="85"/>
      <c r="GHV98" s="85"/>
      <c r="GHW98" s="85"/>
      <c r="GHX98" s="85"/>
      <c r="GHY98" s="85"/>
      <c r="GHZ98" s="85"/>
      <c r="GIA98" s="85"/>
      <c r="GIB98" s="85"/>
      <c r="GIC98" s="85"/>
      <c r="GID98" s="85"/>
      <c r="GIE98" s="85"/>
      <c r="GIF98" s="85"/>
      <c r="GIG98" s="85"/>
      <c r="GIH98" s="85"/>
      <c r="GII98" s="85"/>
      <c r="GIJ98" s="85"/>
      <c r="GIK98" s="85"/>
      <c r="GIL98" s="85"/>
      <c r="GIM98" s="85"/>
      <c r="GIN98" s="85"/>
      <c r="GIO98" s="85"/>
      <c r="GIP98" s="85"/>
      <c r="GIQ98" s="85"/>
      <c r="GIR98" s="85"/>
      <c r="GIS98" s="85"/>
      <c r="GIT98" s="85"/>
      <c r="GIU98" s="85"/>
      <c r="GIV98" s="85"/>
      <c r="GIW98" s="85"/>
      <c r="GIX98" s="85"/>
      <c r="GIY98" s="85"/>
      <c r="GIZ98" s="85"/>
      <c r="GJA98" s="85"/>
      <c r="GJB98" s="85"/>
      <c r="GJC98" s="85"/>
      <c r="GJD98" s="85"/>
      <c r="GJE98" s="85"/>
      <c r="GJF98" s="85"/>
      <c r="GJG98" s="85"/>
      <c r="GJH98" s="85"/>
      <c r="GJI98" s="85"/>
      <c r="GJJ98" s="85"/>
      <c r="GJK98" s="85"/>
      <c r="GJL98" s="85"/>
      <c r="GJM98" s="85"/>
      <c r="GJN98" s="85"/>
      <c r="GJO98" s="85"/>
      <c r="GJP98" s="85"/>
      <c r="GJQ98" s="85"/>
      <c r="GJR98" s="85"/>
      <c r="GJS98" s="85"/>
      <c r="GJT98" s="85"/>
      <c r="GJU98" s="85"/>
      <c r="GJV98" s="85"/>
      <c r="GJW98" s="85"/>
      <c r="GJX98" s="85"/>
      <c r="GJY98" s="85"/>
      <c r="GJZ98" s="85"/>
      <c r="GKA98" s="85"/>
      <c r="GKB98" s="85"/>
      <c r="GKC98" s="85"/>
      <c r="GKD98" s="85"/>
      <c r="GKE98" s="85"/>
      <c r="GKF98" s="85"/>
      <c r="GKG98" s="85"/>
      <c r="GKH98" s="85"/>
      <c r="GKI98" s="85"/>
      <c r="GKJ98" s="85"/>
      <c r="GKK98" s="85"/>
      <c r="GKL98" s="85"/>
      <c r="GKM98" s="85"/>
      <c r="GKN98" s="85"/>
      <c r="GKO98" s="85"/>
      <c r="GKP98" s="85"/>
      <c r="GKQ98" s="85"/>
      <c r="GKR98" s="85"/>
      <c r="GKS98" s="85"/>
      <c r="GKT98" s="85"/>
      <c r="GKU98" s="85"/>
      <c r="GKV98" s="85"/>
      <c r="GKW98" s="85"/>
      <c r="GKX98" s="85"/>
      <c r="GKY98" s="85"/>
      <c r="GKZ98" s="85"/>
      <c r="GLA98" s="85"/>
      <c r="GLB98" s="85"/>
      <c r="GLC98" s="85"/>
      <c r="GLD98" s="85"/>
      <c r="GLE98" s="85"/>
      <c r="GLF98" s="85"/>
      <c r="GLG98" s="85"/>
      <c r="GLH98" s="85"/>
      <c r="GLI98" s="85"/>
      <c r="GLJ98" s="85"/>
      <c r="GLK98" s="85"/>
      <c r="GLL98" s="85"/>
      <c r="GLM98" s="85"/>
      <c r="GLN98" s="85"/>
      <c r="GLO98" s="85"/>
      <c r="GLP98" s="85"/>
      <c r="GLQ98" s="85"/>
      <c r="GLR98" s="85"/>
      <c r="GLS98" s="85"/>
      <c r="GLT98" s="85"/>
      <c r="GLU98" s="85"/>
      <c r="GLV98" s="85"/>
      <c r="GLW98" s="85"/>
      <c r="GLX98" s="85"/>
      <c r="GLY98" s="85"/>
      <c r="GLZ98" s="85"/>
      <c r="GMA98" s="85"/>
      <c r="GMB98" s="85"/>
      <c r="GMC98" s="85"/>
      <c r="GMD98" s="85"/>
      <c r="GME98" s="85"/>
      <c r="GMF98" s="85"/>
      <c r="GMG98" s="85"/>
      <c r="GMH98" s="85"/>
      <c r="GMI98" s="85"/>
      <c r="GMJ98" s="85"/>
      <c r="GMK98" s="85"/>
      <c r="GML98" s="85"/>
      <c r="GMM98" s="85"/>
      <c r="GMN98" s="85"/>
      <c r="GMO98" s="85"/>
      <c r="GMP98" s="85"/>
      <c r="GMQ98" s="85"/>
      <c r="GMR98" s="85"/>
      <c r="GMS98" s="85"/>
      <c r="GMT98" s="85"/>
      <c r="GMU98" s="85"/>
      <c r="GMV98" s="85"/>
      <c r="GMW98" s="85"/>
      <c r="GMX98" s="85"/>
      <c r="GMY98" s="85"/>
      <c r="GMZ98" s="85"/>
      <c r="GNA98" s="85"/>
      <c r="GNB98" s="85"/>
      <c r="GNC98" s="85"/>
      <c r="GND98" s="85"/>
      <c r="GNE98" s="85"/>
      <c r="GNF98" s="85"/>
      <c r="GNG98" s="85"/>
      <c r="GNH98" s="85"/>
      <c r="GNI98" s="85"/>
      <c r="GNJ98" s="85"/>
      <c r="GNK98" s="85"/>
      <c r="GNL98" s="85"/>
      <c r="GNM98" s="85"/>
      <c r="GNN98" s="85"/>
      <c r="GNO98" s="85"/>
      <c r="GNP98" s="85"/>
      <c r="GNQ98" s="85"/>
      <c r="GNR98" s="85"/>
      <c r="GNS98" s="85"/>
      <c r="GNT98" s="85"/>
      <c r="GNU98" s="85"/>
      <c r="GNV98" s="85"/>
      <c r="GNW98" s="85"/>
      <c r="GNX98" s="85"/>
      <c r="GNY98" s="85"/>
      <c r="GNZ98" s="85"/>
      <c r="GOA98" s="85"/>
      <c r="GOB98" s="85"/>
      <c r="GOC98" s="85"/>
      <c r="GOD98" s="85"/>
      <c r="GOE98" s="85"/>
      <c r="GOF98" s="85"/>
      <c r="GOG98" s="85"/>
      <c r="GOH98" s="85"/>
      <c r="GOI98" s="85"/>
      <c r="GOJ98" s="85"/>
      <c r="GOK98" s="85"/>
      <c r="GOL98" s="85"/>
      <c r="GOM98" s="85"/>
      <c r="GON98" s="85"/>
      <c r="GOO98" s="85"/>
      <c r="GOP98" s="85"/>
      <c r="GOQ98" s="85"/>
      <c r="GOR98" s="85"/>
      <c r="GOS98" s="85"/>
      <c r="GOT98" s="85"/>
      <c r="GOU98" s="85"/>
      <c r="GOV98" s="85"/>
      <c r="GOW98" s="85"/>
      <c r="GOX98" s="85"/>
      <c r="GOY98" s="85"/>
      <c r="GOZ98" s="85"/>
      <c r="GPA98" s="85"/>
      <c r="GPB98" s="85"/>
      <c r="GPC98" s="85"/>
      <c r="GPD98" s="85"/>
      <c r="GPE98" s="85"/>
      <c r="GPF98" s="85"/>
      <c r="GPG98" s="85"/>
      <c r="GPH98" s="85"/>
      <c r="GPI98" s="85"/>
      <c r="GPJ98" s="85"/>
      <c r="GPK98" s="85"/>
      <c r="GPL98" s="85"/>
      <c r="GPM98" s="85"/>
      <c r="GPN98" s="85"/>
      <c r="GPO98" s="85"/>
      <c r="GPP98" s="85"/>
      <c r="GPQ98" s="85"/>
      <c r="GPR98" s="85"/>
      <c r="GPS98" s="85"/>
      <c r="GPT98" s="85"/>
      <c r="GPU98" s="85"/>
      <c r="GPV98" s="85"/>
      <c r="GPW98" s="85"/>
      <c r="GPX98" s="85"/>
      <c r="GPY98" s="85"/>
      <c r="GPZ98" s="85"/>
      <c r="GQA98" s="85"/>
      <c r="GQB98" s="85"/>
      <c r="GQC98" s="85"/>
      <c r="GQD98" s="85"/>
      <c r="GQE98" s="85"/>
      <c r="GQF98" s="85"/>
      <c r="GQG98" s="85"/>
      <c r="GQH98" s="85"/>
      <c r="GQI98" s="85"/>
      <c r="GQJ98" s="85"/>
      <c r="GQK98" s="85"/>
      <c r="GQL98" s="85"/>
      <c r="GQM98" s="85"/>
      <c r="GQN98" s="85"/>
      <c r="GQO98" s="85"/>
      <c r="GQP98" s="85"/>
      <c r="GQQ98" s="85"/>
      <c r="GQR98" s="85"/>
      <c r="GQS98" s="85"/>
      <c r="GQT98" s="85"/>
      <c r="GQU98" s="85"/>
      <c r="GQV98" s="85"/>
      <c r="GQW98" s="85"/>
      <c r="GQX98" s="85"/>
      <c r="GQY98" s="85"/>
      <c r="GQZ98" s="85"/>
      <c r="GRA98" s="85"/>
      <c r="GRB98" s="85"/>
      <c r="GRC98" s="85"/>
      <c r="GRD98" s="85"/>
      <c r="GRE98" s="85"/>
      <c r="GRF98" s="85"/>
      <c r="GRG98" s="85"/>
      <c r="GRH98" s="85"/>
      <c r="GRI98" s="85"/>
      <c r="GRJ98" s="85"/>
      <c r="GRK98" s="85"/>
      <c r="GRL98" s="85"/>
      <c r="GRM98" s="85"/>
      <c r="GRN98" s="85"/>
      <c r="GRO98" s="85"/>
      <c r="GRP98" s="85"/>
      <c r="GRQ98" s="85"/>
      <c r="GRR98" s="85"/>
      <c r="GRS98" s="85"/>
      <c r="GRT98" s="85"/>
      <c r="GRU98" s="85"/>
      <c r="GRV98" s="85"/>
      <c r="GRW98" s="85"/>
      <c r="GRX98" s="85"/>
      <c r="GRY98" s="85"/>
      <c r="GRZ98" s="85"/>
      <c r="GSA98" s="85"/>
      <c r="GSB98" s="85"/>
      <c r="GSC98" s="85"/>
      <c r="GSD98" s="85"/>
      <c r="GSE98" s="85"/>
      <c r="GSF98" s="85"/>
      <c r="GSG98" s="85"/>
      <c r="GSH98" s="85"/>
      <c r="GSI98" s="85"/>
      <c r="GSJ98" s="85"/>
      <c r="GSK98" s="85"/>
      <c r="GSL98" s="85"/>
      <c r="GSM98" s="85"/>
      <c r="GSN98" s="85"/>
      <c r="GSO98" s="85"/>
      <c r="GSP98" s="85"/>
      <c r="GSQ98" s="85"/>
      <c r="GSR98" s="85"/>
      <c r="GSS98" s="85"/>
      <c r="GST98" s="85"/>
      <c r="GSU98" s="85"/>
      <c r="GSV98" s="85"/>
      <c r="GSW98" s="85"/>
      <c r="GSX98" s="85"/>
      <c r="GSY98" s="85"/>
      <c r="GSZ98" s="85"/>
      <c r="GTA98" s="85"/>
      <c r="GTB98" s="85"/>
      <c r="GTC98" s="85"/>
      <c r="GTD98" s="85"/>
      <c r="GTE98" s="85"/>
      <c r="GTF98" s="85"/>
      <c r="GTG98" s="85"/>
      <c r="GTH98" s="85"/>
      <c r="GTI98" s="85"/>
      <c r="GTJ98" s="85"/>
      <c r="GTK98" s="85"/>
      <c r="GTL98" s="85"/>
      <c r="GTM98" s="85"/>
      <c r="GTN98" s="85"/>
      <c r="GTO98" s="85"/>
      <c r="GTP98" s="85"/>
      <c r="GTQ98" s="85"/>
      <c r="GTR98" s="85"/>
      <c r="GTS98" s="85"/>
      <c r="GTT98" s="85"/>
      <c r="GTU98" s="85"/>
      <c r="GTV98" s="85"/>
      <c r="GTW98" s="85"/>
      <c r="GTX98" s="85"/>
      <c r="GTY98" s="85"/>
      <c r="GTZ98" s="85"/>
      <c r="GUA98" s="85"/>
      <c r="GUB98" s="85"/>
      <c r="GUC98" s="85"/>
      <c r="GUD98" s="85"/>
      <c r="GUE98" s="85"/>
      <c r="GUF98" s="85"/>
      <c r="GUG98" s="85"/>
      <c r="GUH98" s="85"/>
      <c r="GUI98" s="85"/>
      <c r="GUJ98" s="85"/>
      <c r="GUK98" s="85"/>
      <c r="GUL98" s="85"/>
      <c r="GUM98" s="85"/>
      <c r="GUN98" s="85"/>
      <c r="GUO98" s="85"/>
      <c r="GUP98" s="85"/>
      <c r="GUQ98" s="85"/>
      <c r="GUR98" s="85"/>
      <c r="GUS98" s="85"/>
      <c r="GUT98" s="85"/>
      <c r="GUU98" s="85"/>
      <c r="GUV98" s="85"/>
      <c r="GUW98" s="85"/>
      <c r="GUX98" s="85"/>
      <c r="GUY98" s="85"/>
      <c r="GUZ98" s="85"/>
      <c r="GVA98" s="85"/>
      <c r="GVB98" s="85"/>
      <c r="GVC98" s="85"/>
      <c r="GVD98" s="85"/>
      <c r="GVE98" s="85"/>
      <c r="GVF98" s="85"/>
      <c r="GVG98" s="85"/>
      <c r="GVH98" s="85"/>
      <c r="GVI98" s="85"/>
      <c r="GVJ98" s="85"/>
      <c r="GVK98" s="85"/>
      <c r="GVL98" s="85"/>
      <c r="GVM98" s="85"/>
      <c r="GVN98" s="85"/>
      <c r="GVO98" s="85"/>
      <c r="GVP98" s="85"/>
      <c r="GVQ98" s="85"/>
      <c r="GVR98" s="85"/>
      <c r="GVS98" s="85"/>
      <c r="GVT98" s="85"/>
      <c r="GVU98" s="85"/>
      <c r="GVV98" s="85"/>
      <c r="GVW98" s="85"/>
      <c r="GVX98" s="85"/>
      <c r="GVY98" s="85"/>
      <c r="GVZ98" s="85"/>
      <c r="GWA98" s="85"/>
      <c r="GWB98" s="85"/>
      <c r="GWC98" s="85"/>
      <c r="GWD98" s="85"/>
      <c r="GWE98" s="85"/>
      <c r="GWF98" s="85"/>
      <c r="GWG98" s="85"/>
      <c r="GWH98" s="85"/>
      <c r="GWI98" s="85"/>
      <c r="GWJ98" s="85"/>
      <c r="GWK98" s="85"/>
      <c r="GWL98" s="85"/>
      <c r="GWM98" s="85"/>
      <c r="GWN98" s="85"/>
      <c r="GWO98" s="85"/>
      <c r="GWP98" s="85"/>
      <c r="GWQ98" s="85"/>
      <c r="GWR98" s="85"/>
      <c r="GWS98" s="85"/>
      <c r="GWT98" s="85"/>
      <c r="GWU98" s="85"/>
      <c r="GWV98" s="85"/>
      <c r="GWW98" s="85"/>
      <c r="GWX98" s="85"/>
      <c r="GWY98" s="85"/>
      <c r="GWZ98" s="85"/>
      <c r="GXA98" s="85"/>
      <c r="GXB98" s="85"/>
      <c r="GXC98" s="85"/>
      <c r="GXD98" s="85"/>
      <c r="GXE98" s="85"/>
      <c r="GXF98" s="85"/>
      <c r="GXG98" s="85"/>
      <c r="GXH98" s="85"/>
      <c r="GXI98" s="85"/>
      <c r="GXJ98" s="85"/>
      <c r="GXK98" s="85"/>
      <c r="GXL98" s="85"/>
      <c r="GXM98" s="85"/>
      <c r="GXN98" s="85"/>
      <c r="GXO98" s="85"/>
      <c r="GXP98" s="85"/>
      <c r="GXQ98" s="85"/>
      <c r="GXR98" s="85"/>
      <c r="GXS98" s="85"/>
      <c r="GXT98" s="85"/>
      <c r="GXU98" s="85"/>
      <c r="GXV98" s="85"/>
      <c r="GXW98" s="85"/>
      <c r="GXX98" s="85"/>
      <c r="GXY98" s="85"/>
      <c r="GXZ98" s="85"/>
      <c r="GYA98" s="85"/>
      <c r="GYB98" s="85"/>
      <c r="GYC98" s="85"/>
      <c r="GYD98" s="85"/>
      <c r="GYE98" s="85"/>
      <c r="GYF98" s="85"/>
      <c r="GYG98" s="85"/>
      <c r="GYH98" s="85"/>
      <c r="GYI98" s="85"/>
      <c r="GYJ98" s="85"/>
      <c r="GYK98" s="85"/>
      <c r="GYL98" s="85"/>
      <c r="GYM98" s="85"/>
      <c r="GYN98" s="85"/>
      <c r="GYO98" s="85"/>
      <c r="GYP98" s="85"/>
      <c r="GYQ98" s="85"/>
      <c r="GYR98" s="85"/>
      <c r="GYS98" s="85"/>
      <c r="GYT98" s="85"/>
      <c r="GYU98" s="85"/>
      <c r="GYV98" s="85"/>
      <c r="GYW98" s="85"/>
      <c r="GYX98" s="85"/>
      <c r="GYY98" s="85"/>
      <c r="GYZ98" s="85"/>
      <c r="GZA98" s="85"/>
      <c r="GZB98" s="85"/>
      <c r="GZC98" s="85"/>
      <c r="GZD98" s="85"/>
      <c r="GZE98" s="85"/>
      <c r="GZF98" s="85"/>
      <c r="GZG98" s="85"/>
      <c r="GZH98" s="85"/>
      <c r="GZI98" s="85"/>
      <c r="GZJ98" s="85"/>
      <c r="GZK98" s="85"/>
      <c r="GZL98" s="85"/>
      <c r="GZM98" s="85"/>
      <c r="GZN98" s="85"/>
      <c r="GZO98" s="85"/>
      <c r="GZP98" s="85"/>
      <c r="GZQ98" s="85"/>
      <c r="GZR98" s="85"/>
      <c r="GZS98" s="85"/>
      <c r="GZT98" s="85"/>
      <c r="GZU98" s="85"/>
      <c r="GZV98" s="85"/>
      <c r="GZW98" s="85"/>
      <c r="GZX98" s="85"/>
      <c r="GZY98" s="85"/>
      <c r="GZZ98" s="85"/>
      <c r="HAA98" s="85"/>
      <c r="HAB98" s="85"/>
      <c r="HAC98" s="85"/>
      <c r="HAD98" s="85"/>
      <c r="HAE98" s="85"/>
      <c r="HAF98" s="85"/>
      <c r="HAG98" s="85"/>
      <c r="HAH98" s="85"/>
      <c r="HAI98" s="85"/>
      <c r="HAJ98" s="85"/>
      <c r="HAK98" s="85"/>
      <c r="HAL98" s="85"/>
      <c r="HAM98" s="85"/>
      <c r="HAN98" s="85"/>
      <c r="HAO98" s="85"/>
      <c r="HAP98" s="85"/>
      <c r="HAQ98" s="85"/>
      <c r="HAR98" s="85"/>
      <c r="HAS98" s="85"/>
      <c r="HAT98" s="85"/>
      <c r="HAU98" s="85"/>
      <c r="HAV98" s="85"/>
      <c r="HAW98" s="85"/>
      <c r="HAX98" s="85"/>
      <c r="HAY98" s="85"/>
      <c r="HAZ98" s="85"/>
      <c r="HBA98" s="85"/>
      <c r="HBB98" s="85"/>
      <c r="HBC98" s="85"/>
      <c r="HBD98" s="85"/>
      <c r="HBE98" s="85"/>
      <c r="HBF98" s="85"/>
      <c r="HBG98" s="85"/>
      <c r="HBH98" s="85"/>
      <c r="HBI98" s="85"/>
      <c r="HBJ98" s="85"/>
      <c r="HBK98" s="85"/>
      <c r="HBL98" s="85"/>
      <c r="HBM98" s="85"/>
      <c r="HBN98" s="85"/>
      <c r="HBO98" s="85"/>
      <c r="HBP98" s="85"/>
      <c r="HBQ98" s="85"/>
      <c r="HBR98" s="85"/>
      <c r="HBS98" s="85"/>
      <c r="HBT98" s="85"/>
      <c r="HBU98" s="85"/>
      <c r="HBV98" s="85"/>
      <c r="HBW98" s="85"/>
      <c r="HBX98" s="85"/>
      <c r="HBY98" s="85"/>
      <c r="HBZ98" s="85"/>
      <c r="HCA98" s="85"/>
      <c r="HCB98" s="85"/>
      <c r="HCC98" s="85"/>
      <c r="HCD98" s="85"/>
      <c r="HCE98" s="85"/>
      <c r="HCF98" s="85"/>
      <c r="HCG98" s="85"/>
      <c r="HCH98" s="85"/>
      <c r="HCI98" s="85"/>
      <c r="HCJ98" s="85"/>
      <c r="HCK98" s="85"/>
      <c r="HCL98" s="85"/>
      <c r="HCM98" s="85"/>
      <c r="HCN98" s="85"/>
      <c r="HCO98" s="85"/>
      <c r="HCP98" s="85"/>
      <c r="HCQ98" s="85"/>
      <c r="HCR98" s="85"/>
      <c r="HCS98" s="85"/>
      <c r="HCT98" s="85"/>
      <c r="HCU98" s="85"/>
      <c r="HCV98" s="85"/>
      <c r="HCW98" s="85"/>
      <c r="HCX98" s="85"/>
      <c r="HCY98" s="85"/>
      <c r="HCZ98" s="85"/>
      <c r="HDA98" s="85"/>
      <c r="HDB98" s="85"/>
      <c r="HDC98" s="85"/>
      <c r="HDD98" s="85"/>
      <c r="HDE98" s="85"/>
      <c r="HDF98" s="85"/>
      <c r="HDG98" s="85"/>
      <c r="HDH98" s="85"/>
      <c r="HDI98" s="85"/>
      <c r="HDJ98" s="85"/>
      <c r="HDK98" s="85"/>
      <c r="HDL98" s="85"/>
      <c r="HDM98" s="85"/>
      <c r="HDN98" s="85"/>
      <c r="HDO98" s="85"/>
      <c r="HDP98" s="85"/>
      <c r="HDQ98" s="85"/>
      <c r="HDR98" s="85"/>
      <c r="HDS98" s="85"/>
      <c r="HDT98" s="85"/>
      <c r="HDU98" s="85"/>
      <c r="HDV98" s="85"/>
      <c r="HDW98" s="85"/>
      <c r="HDX98" s="85"/>
      <c r="HDY98" s="85"/>
      <c r="HDZ98" s="85"/>
      <c r="HEA98" s="85"/>
      <c r="HEB98" s="85"/>
      <c r="HEC98" s="85"/>
      <c r="HED98" s="85"/>
      <c r="HEE98" s="85"/>
      <c r="HEF98" s="85"/>
      <c r="HEG98" s="85"/>
      <c r="HEH98" s="85"/>
      <c r="HEI98" s="85"/>
      <c r="HEJ98" s="85"/>
      <c r="HEK98" s="85"/>
      <c r="HEL98" s="85"/>
      <c r="HEM98" s="85"/>
      <c r="HEN98" s="85"/>
      <c r="HEO98" s="85"/>
      <c r="HEP98" s="85"/>
      <c r="HEQ98" s="85"/>
      <c r="HER98" s="85"/>
      <c r="HES98" s="85"/>
      <c r="HET98" s="85"/>
      <c r="HEU98" s="85"/>
      <c r="HEV98" s="85"/>
      <c r="HEW98" s="85"/>
      <c r="HEX98" s="85"/>
      <c r="HEY98" s="85"/>
      <c r="HEZ98" s="85"/>
      <c r="HFA98" s="85"/>
      <c r="HFB98" s="85"/>
      <c r="HFC98" s="85"/>
      <c r="HFD98" s="85"/>
      <c r="HFE98" s="85"/>
      <c r="HFF98" s="85"/>
      <c r="HFG98" s="85"/>
      <c r="HFH98" s="85"/>
      <c r="HFI98" s="85"/>
      <c r="HFJ98" s="85"/>
      <c r="HFK98" s="85"/>
      <c r="HFL98" s="85"/>
      <c r="HFM98" s="85"/>
      <c r="HFN98" s="85"/>
      <c r="HFO98" s="85"/>
      <c r="HFP98" s="85"/>
      <c r="HFQ98" s="85"/>
      <c r="HFR98" s="85"/>
      <c r="HFS98" s="85"/>
      <c r="HFT98" s="85"/>
      <c r="HFU98" s="85"/>
      <c r="HFV98" s="85"/>
      <c r="HFW98" s="85"/>
      <c r="HFX98" s="85"/>
      <c r="HFY98" s="85"/>
      <c r="HFZ98" s="85"/>
      <c r="HGA98" s="85"/>
      <c r="HGB98" s="85"/>
      <c r="HGC98" s="85"/>
      <c r="HGD98" s="85"/>
      <c r="HGE98" s="85"/>
      <c r="HGF98" s="85"/>
      <c r="HGG98" s="85"/>
      <c r="HGH98" s="85"/>
      <c r="HGI98" s="85"/>
      <c r="HGJ98" s="85"/>
      <c r="HGK98" s="85"/>
      <c r="HGL98" s="85"/>
      <c r="HGM98" s="85"/>
      <c r="HGN98" s="85"/>
      <c r="HGO98" s="85"/>
      <c r="HGP98" s="85"/>
      <c r="HGQ98" s="85"/>
      <c r="HGR98" s="85"/>
      <c r="HGS98" s="85"/>
      <c r="HGT98" s="85"/>
      <c r="HGU98" s="85"/>
      <c r="HGV98" s="85"/>
      <c r="HGW98" s="85"/>
      <c r="HGX98" s="85"/>
      <c r="HGY98" s="85"/>
      <c r="HGZ98" s="85"/>
      <c r="HHA98" s="85"/>
      <c r="HHB98" s="85"/>
      <c r="HHC98" s="85"/>
      <c r="HHD98" s="85"/>
      <c r="HHE98" s="85"/>
      <c r="HHF98" s="85"/>
      <c r="HHG98" s="85"/>
      <c r="HHH98" s="85"/>
      <c r="HHI98" s="85"/>
      <c r="HHJ98" s="85"/>
      <c r="HHK98" s="85"/>
      <c r="HHL98" s="85"/>
      <c r="HHM98" s="85"/>
      <c r="HHN98" s="85"/>
      <c r="HHO98" s="85"/>
      <c r="HHP98" s="85"/>
      <c r="HHQ98" s="85"/>
      <c r="HHR98" s="85"/>
      <c r="HHS98" s="85"/>
      <c r="HHT98" s="85"/>
      <c r="HHU98" s="85"/>
      <c r="HHV98" s="85"/>
      <c r="HHW98" s="85"/>
      <c r="HHX98" s="85"/>
      <c r="HHY98" s="85"/>
      <c r="HHZ98" s="85"/>
      <c r="HIA98" s="85"/>
      <c r="HIB98" s="85"/>
      <c r="HIC98" s="85"/>
      <c r="HID98" s="85"/>
      <c r="HIE98" s="85"/>
      <c r="HIF98" s="85"/>
      <c r="HIG98" s="85"/>
      <c r="HIH98" s="85"/>
      <c r="HII98" s="85"/>
      <c r="HIJ98" s="85"/>
      <c r="HIK98" s="85"/>
      <c r="HIL98" s="85"/>
      <c r="HIM98" s="85"/>
      <c r="HIN98" s="85"/>
      <c r="HIO98" s="85"/>
      <c r="HIP98" s="85"/>
      <c r="HIQ98" s="85"/>
      <c r="HIR98" s="85"/>
      <c r="HIS98" s="85"/>
      <c r="HIT98" s="85"/>
      <c r="HIU98" s="85"/>
      <c r="HIV98" s="85"/>
      <c r="HIW98" s="85"/>
      <c r="HIX98" s="85"/>
      <c r="HIY98" s="85"/>
      <c r="HIZ98" s="85"/>
      <c r="HJA98" s="85"/>
      <c r="HJB98" s="85"/>
      <c r="HJC98" s="85"/>
      <c r="HJD98" s="85"/>
      <c r="HJE98" s="85"/>
      <c r="HJF98" s="85"/>
      <c r="HJG98" s="85"/>
      <c r="HJH98" s="85"/>
      <c r="HJI98" s="85"/>
      <c r="HJJ98" s="85"/>
      <c r="HJK98" s="85"/>
      <c r="HJL98" s="85"/>
      <c r="HJM98" s="85"/>
      <c r="HJN98" s="85"/>
      <c r="HJO98" s="85"/>
      <c r="HJP98" s="85"/>
      <c r="HJQ98" s="85"/>
      <c r="HJR98" s="85"/>
      <c r="HJS98" s="85"/>
      <c r="HJT98" s="85"/>
      <c r="HJU98" s="85"/>
      <c r="HJV98" s="85"/>
      <c r="HJW98" s="85"/>
      <c r="HJX98" s="85"/>
      <c r="HJY98" s="85"/>
      <c r="HJZ98" s="85"/>
      <c r="HKA98" s="85"/>
      <c r="HKB98" s="85"/>
      <c r="HKC98" s="85"/>
      <c r="HKD98" s="85"/>
      <c r="HKE98" s="85"/>
      <c r="HKF98" s="85"/>
      <c r="HKG98" s="85"/>
      <c r="HKH98" s="85"/>
      <c r="HKI98" s="85"/>
      <c r="HKJ98" s="85"/>
      <c r="HKK98" s="85"/>
      <c r="HKL98" s="85"/>
      <c r="HKM98" s="85"/>
      <c r="HKN98" s="85"/>
      <c r="HKO98" s="85"/>
      <c r="HKP98" s="85"/>
      <c r="HKQ98" s="85"/>
      <c r="HKR98" s="85"/>
      <c r="HKS98" s="85"/>
      <c r="HKT98" s="85"/>
      <c r="HKU98" s="85"/>
      <c r="HKV98" s="85"/>
      <c r="HKW98" s="85"/>
      <c r="HKX98" s="85"/>
      <c r="HKY98" s="85"/>
      <c r="HKZ98" s="85"/>
      <c r="HLA98" s="85"/>
      <c r="HLB98" s="85"/>
      <c r="HLC98" s="85"/>
      <c r="HLD98" s="85"/>
      <c r="HLE98" s="85"/>
      <c r="HLF98" s="85"/>
      <c r="HLG98" s="85"/>
      <c r="HLH98" s="85"/>
      <c r="HLI98" s="85"/>
      <c r="HLJ98" s="85"/>
      <c r="HLK98" s="85"/>
      <c r="HLL98" s="85"/>
      <c r="HLM98" s="85"/>
      <c r="HLN98" s="85"/>
      <c r="HLO98" s="85"/>
      <c r="HLP98" s="85"/>
      <c r="HLQ98" s="85"/>
      <c r="HLR98" s="85"/>
      <c r="HLS98" s="85"/>
      <c r="HLT98" s="85"/>
      <c r="HLU98" s="85"/>
      <c r="HLV98" s="85"/>
      <c r="HLW98" s="85"/>
      <c r="HLX98" s="85"/>
      <c r="HLY98" s="85"/>
      <c r="HLZ98" s="85"/>
      <c r="HMA98" s="85"/>
      <c r="HMB98" s="85"/>
      <c r="HMC98" s="85"/>
      <c r="HMD98" s="85"/>
      <c r="HME98" s="85"/>
      <c r="HMF98" s="85"/>
      <c r="HMG98" s="85"/>
      <c r="HMH98" s="85"/>
      <c r="HMI98" s="85"/>
      <c r="HMJ98" s="85"/>
      <c r="HMK98" s="85"/>
      <c r="HML98" s="85"/>
      <c r="HMM98" s="85"/>
      <c r="HMN98" s="85"/>
      <c r="HMO98" s="85"/>
      <c r="HMP98" s="85"/>
      <c r="HMQ98" s="85"/>
      <c r="HMR98" s="85"/>
      <c r="HMS98" s="85"/>
      <c r="HMT98" s="85"/>
      <c r="HMU98" s="85"/>
      <c r="HMV98" s="85"/>
      <c r="HMW98" s="85"/>
      <c r="HMX98" s="85"/>
      <c r="HMY98" s="85"/>
      <c r="HMZ98" s="85"/>
      <c r="HNA98" s="85"/>
      <c r="HNB98" s="85"/>
      <c r="HNC98" s="85"/>
      <c r="HND98" s="85"/>
      <c r="HNE98" s="85"/>
      <c r="HNF98" s="85"/>
      <c r="HNG98" s="85"/>
      <c r="HNH98" s="85"/>
      <c r="HNI98" s="85"/>
      <c r="HNJ98" s="85"/>
      <c r="HNK98" s="85"/>
      <c r="HNL98" s="85"/>
      <c r="HNM98" s="85"/>
      <c r="HNN98" s="85"/>
      <c r="HNO98" s="85"/>
      <c r="HNP98" s="85"/>
      <c r="HNQ98" s="85"/>
      <c r="HNR98" s="85"/>
      <c r="HNS98" s="85"/>
      <c r="HNT98" s="85"/>
      <c r="HNU98" s="85"/>
      <c r="HNV98" s="85"/>
      <c r="HNW98" s="85"/>
      <c r="HNX98" s="85"/>
      <c r="HNY98" s="85"/>
      <c r="HNZ98" s="85"/>
      <c r="HOA98" s="85"/>
      <c r="HOB98" s="85"/>
      <c r="HOC98" s="85"/>
      <c r="HOD98" s="85"/>
      <c r="HOE98" s="85"/>
      <c r="HOF98" s="85"/>
      <c r="HOG98" s="85"/>
      <c r="HOH98" s="85"/>
      <c r="HOI98" s="85"/>
      <c r="HOJ98" s="85"/>
      <c r="HOK98" s="85"/>
      <c r="HOL98" s="85"/>
      <c r="HOM98" s="85"/>
      <c r="HON98" s="85"/>
      <c r="HOO98" s="85"/>
      <c r="HOP98" s="85"/>
      <c r="HOQ98" s="85"/>
      <c r="HOR98" s="85"/>
      <c r="HOS98" s="85"/>
      <c r="HOT98" s="85"/>
      <c r="HOU98" s="85"/>
      <c r="HOV98" s="85"/>
      <c r="HOW98" s="85"/>
      <c r="HOX98" s="85"/>
      <c r="HOY98" s="85"/>
      <c r="HOZ98" s="85"/>
      <c r="HPA98" s="85"/>
      <c r="HPB98" s="85"/>
      <c r="HPC98" s="85"/>
      <c r="HPD98" s="85"/>
      <c r="HPE98" s="85"/>
      <c r="HPF98" s="85"/>
      <c r="HPG98" s="85"/>
      <c r="HPH98" s="85"/>
      <c r="HPI98" s="85"/>
      <c r="HPJ98" s="85"/>
      <c r="HPK98" s="85"/>
      <c r="HPL98" s="85"/>
      <c r="HPM98" s="85"/>
      <c r="HPN98" s="85"/>
      <c r="HPO98" s="85"/>
      <c r="HPP98" s="85"/>
      <c r="HPQ98" s="85"/>
      <c r="HPR98" s="85"/>
      <c r="HPS98" s="85"/>
      <c r="HPT98" s="85"/>
      <c r="HPU98" s="85"/>
      <c r="HPV98" s="85"/>
      <c r="HPW98" s="85"/>
      <c r="HPX98" s="85"/>
      <c r="HPY98" s="85"/>
      <c r="HPZ98" s="85"/>
      <c r="HQA98" s="85"/>
      <c r="HQB98" s="85"/>
      <c r="HQC98" s="85"/>
      <c r="HQD98" s="85"/>
      <c r="HQE98" s="85"/>
      <c r="HQF98" s="85"/>
      <c r="HQG98" s="85"/>
      <c r="HQH98" s="85"/>
      <c r="HQI98" s="85"/>
      <c r="HQJ98" s="85"/>
      <c r="HQK98" s="85"/>
      <c r="HQL98" s="85"/>
      <c r="HQM98" s="85"/>
      <c r="HQN98" s="85"/>
      <c r="HQO98" s="85"/>
      <c r="HQP98" s="85"/>
      <c r="HQQ98" s="85"/>
      <c r="HQR98" s="85"/>
      <c r="HQS98" s="85"/>
      <c r="HQT98" s="85"/>
      <c r="HQU98" s="85"/>
      <c r="HQV98" s="85"/>
      <c r="HQW98" s="85"/>
      <c r="HQX98" s="85"/>
      <c r="HQY98" s="85"/>
      <c r="HQZ98" s="85"/>
      <c r="HRA98" s="85"/>
      <c r="HRB98" s="85"/>
      <c r="HRC98" s="85"/>
      <c r="HRD98" s="85"/>
      <c r="HRE98" s="85"/>
      <c r="HRF98" s="85"/>
      <c r="HRG98" s="85"/>
      <c r="HRH98" s="85"/>
      <c r="HRI98" s="85"/>
      <c r="HRJ98" s="85"/>
      <c r="HRK98" s="85"/>
      <c r="HRL98" s="85"/>
      <c r="HRM98" s="85"/>
      <c r="HRN98" s="85"/>
      <c r="HRO98" s="85"/>
      <c r="HRP98" s="85"/>
      <c r="HRQ98" s="85"/>
      <c r="HRR98" s="85"/>
      <c r="HRS98" s="85"/>
      <c r="HRT98" s="85"/>
      <c r="HRU98" s="85"/>
      <c r="HRV98" s="85"/>
      <c r="HRW98" s="85"/>
      <c r="HRX98" s="85"/>
      <c r="HRY98" s="85"/>
      <c r="HRZ98" s="85"/>
      <c r="HSA98" s="85"/>
      <c r="HSB98" s="85"/>
      <c r="HSC98" s="85"/>
      <c r="HSD98" s="85"/>
      <c r="HSE98" s="85"/>
      <c r="HSF98" s="85"/>
      <c r="HSG98" s="85"/>
      <c r="HSH98" s="85"/>
      <c r="HSI98" s="85"/>
      <c r="HSJ98" s="85"/>
      <c r="HSK98" s="85"/>
      <c r="HSL98" s="85"/>
      <c r="HSM98" s="85"/>
      <c r="HSN98" s="85"/>
      <c r="HSO98" s="85"/>
      <c r="HSP98" s="85"/>
      <c r="HSQ98" s="85"/>
      <c r="HSR98" s="85"/>
      <c r="HSS98" s="85"/>
      <c r="HST98" s="85"/>
      <c r="HSU98" s="85"/>
      <c r="HSV98" s="85"/>
      <c r="HSW98" s="85"/>
      <c r="HSX98" s="85"/>
      <c r="HSY98" s="85"/>
      <c r="HSZ98" s="85"/>
      <c r="HTA98" s="85"/>
      <c r="HTB98" s="85"/>
      <c r="HTC98" s="85"/>
      <c r="HTD98" s="85"/>
      <c r="HTE98" s="85"/>
      <c r="HTF98" s="85"/>
      <c r="HTG98" s="85"/>
      <c r="HTH98" s="85"/>
      <c r="HTI98" s="85"/>
      <c r="HTJ98" s="85"/>
      <c r="HTK98" s="85"/>
      <c r="HTL98" s="85"/>
      <c r="HTM98" s="85"/>
      <c r="HTN98" s="85"/>
      <c r="HTO98" s="85"/>
      <c r="HTP98" s="85"/>
      <c r="HTQ98" s="85"/>
      <c r="HTR98" s="85"/>
      <c r="HTS98" s="85"/>
      <c r="HTT98" s="85"/>
      <c r="HTU98" s="85"/>
      <c r="HTV98" s="85"/>
      <c r="HTW98" s="85"/>
      <c r="HTX98" s="85"/>
      <c r="HTY98" s="85"/>
      <c r="HTZ98" s="85"/>
      <c r="HUA98" s="85"/>
      <c r="HUB98" s="85"/>
      <c r="HUC98" s="85"/>
      <c r="HUD98" s="85"/>
      <c r="HUE98" s="85"/>
      <c r="HUF98" s="85"/>
      <c r="HUG98" s="85"/>
      <c r="HUH98" s="85"/>
      <c r="HUI98" s="85"/>
      <c r="HUJ98" s="85"/>
      <c r="HUK98" s="85"/>
      <c r="HUL98" s="85"/>
      <c r="HUM98" s="85"/>
      <c r="HUN98" s="85"/>
      <c r="HUO98" s="85"/>
      <c r="HUP98" s="85"/>
      <c r="HUQ98" s="85"/>
      <c r="HUR98" s="85"/>
      <c r="HUS98" s="85"/>
      <c r="HUT98" s="85"/>
      <c r="HUU98" s="85"/>
      <c r="HUV98" s="85"/>
      <c r="HUW98" s="85"/>
      <c r="HUX98" s="85"/>
      <c r="HUY98" s="85"/>
      <c r="HUZ98" s="85"/>
      <c r="HVA98" s="85"/>
      <c r="HVB98" s="85"/>
      <c r="HVC98" s="85"/>
      <c r="HVD98" s="85"/>
      <c r="HVE98" s="85"/>
      <c r="HVF98" s="85"/>
      <c r="HVG98" s="85"/>
      <c r="HVH98" s="85"/>
      <c r="HVI98" s="85"/>
      <c r="HVJ98" s="85"/>
      <c r="HVK98" s="85"/>
      <c r="HVL98" s="85"/>
      <c r="HVM98" s="85"/>
      <c r="HVN98" s="85"/>
      <c r="HVO98" s="85"/>
      <c r="HVP98" s="85"/>
      <c r="HVQ98" s="85"/>
      <c r="HVR98" s="85"/>
      <c r="HVS98" s="85"/>
      <c r="HVT98" s="85"/>
      <c r="HVU98" s="85"/>
      <c r="HVV98" s="85"/>
      <c r="HVW98" s="85"/>
      <c r="HVX98" s="85"/>
      <c r="HVY98" s="85"/>
      <c r="HVZ98" s="85"/>
      <c r="HWA98" s="85"/>
      <c r="HWB98" s="85"/>
      <c r="HWC98" s="85"/>
      <c r="HWD98" s="85"/>
      <c r="HWE98" s="85"/>
      <c r="HWF98" s="85"/>
      <c r="HWG98" s="85"/>
      <c r="HWH98" s="85"/>
      <c r="HWI98" s="85"/>
      <c r="HWJ98" s="85"/>
      <c r="HWK98" s="85"/>
      <c r="HWL98" s="85"/>
      <c r="HWM98" s="85"/>
      <c r="HWN98" s="85"/>
      <c r="HWO98" s="85"/>
      <c r="HWP98" s="85"/>
      <c r="HWQ98" s="85"/>
      <c r="HWR98" s="85"/>
      <c r="HWS98" s="85"/>
      <c r="HWT98" s="85"/>
      <c r="HWU98" s="85"/>
      <c r="HWV98" s="85"/>
      <c r="HWW98" s="85"/>
      <c r="HWX98" s="85"/>
      <c r="HWY98" s="85"/>
      <c r="HWZ98" s="85"/>
      <c r="HXA98" s="85"/>
      <c r="HXB98" s="85"/>
      <c r="HXC98" s="85"/>
      <c r="HXD98" s="85"/>
      <c r="HXE98" s="85"/>
      <c r="HXF98" s="85"/>
      <c r="HXG98" s="85"/>
      <c r="HXH98" s="85"/>
      <c r="HXI98" s="85"/>
      <c r="HXJ98" s="85"/>
      <c r="HXK98" s="85"/>
      <c r="HXL98" s="85"/>
      <c r="HXM98" s="85"/>
      <c r="HXN98" s="85"/>
      <c r="HXO98" s="85"/>
      <c r="HXP98" s="85"/>
      <c r="HXQ98" s="85"/>
      <c r="HXR98" s="85"/>
      <c r="HXS98" s="85"/>
      <c r="HXT98" s="85"/>
      <c r="HXU98" s="85"/>
      <c r="HXV98" s="85"/>
      <c r="HXW98" s="85"/>
      <c r="HXX98" s="85"/>
      <c r="HXY98" s="85"/>
      <c r="HXZ98" s="85"/>
      <c r="HYA98" s="85"/>
      <c r="HYB98" s="85"/>
      <c r="HYC98" s="85"/>
      <c r="HYD98" s="85"/>
      <c r="HYE98" s="85"/>
      <c r="HYF98" s="85"/>
      <c r="HYG98" s="85"/>
      <c r="HYH98" s="85"/>
      <c r="HYI98" s="85"/>
      <c r="HYJ98" s="85"/>
      <c r="HYK98" s="85"/>
      <c r="HYL98" s="85"/>
      <c r="HYM98" s="85"/>
      <c r="HYN98" s="85"/>
      <c r="HYO98" s="85"/>
      <c r="HYP98" s="85"/>
      <c r="HYQ98" s="85"/>
      <c r="HYR98" s="85"/>
      <c r="HYS98" s="85"/>
      <c r="HYT98" s="85"/>
      <c r="HYU98" s="85"/>
      <c r="HYV98" s="85"/>
      <c r="HYW98" s="85"/>
      <c r="HYX98" s="85"/>
      <c r="HYY98" s="85"/>
      <c r="HYZ98" s="85"/>
      <c r="HZA98" s="85"/>
      <c r="HZB98" s="85"/>
      <c r="HZC98" s="85"/>
      <c r="HZD98" s="85"/>
      <c r="HZE98" s="85"/>
      <c r="HZF98" s="85"/>
      <c r="HZG98" s="85"/>
      <c r="HZH98" s="85"/>
      <c r="HZI98" s="85"/>
      <c r="HZJ98" s="85"/>
      <c r="HZK98" s="85"/>
      <c r="HZL98" s="85"/>
      <c r="HZM98" s="85"/>
      <c r="HZN98" s="85"/>
      <c r="HZO98" s="85"/>
      <c r="HZP98" s="85"/>
      <c r="HZQ98" s="85"/>
      <c r="HZR98" s="85"/>
      <c r="HZS98" s="85"/>
      <c r="HZT98" s="85"/>
      <c r="HZU98" s="85"/>
      <c r="HZV98" s="85"/>
      <c r="HZW98" s="85"/>
      <c r="HZX98" s="85"/>
      <c r="HZY98" s="85"/>
      <c r="HZZ98" s="85"/>
      <c r="IAA98" s="85"/>
      <c r="IAB98" s="85"/>
      <c r="IAC98" s="85"/>
      <c r="IAD98" s="85"/>
      <c r="IAE98" s="85"/>
      <c r="IAF98" s="85"/>
      <c r="IAG98" s="85"/>
      <c r="IAH98" s="85"/>
      <c r="IAI98" s="85"/>
      <c r="IAJ98" s="85"/>
      <c r="IAK98" s="85"/>
      <c r="IAL98" s="85"/>
      <c r="IAM98" s="85"/>
      <c r="IAN98" s="85"/>
      <c r="IAO98" s="85"/>
      <c r="IAP98" s="85"/>
      <c r="IAQ98" s="85"/>
      <c r="IAR98" s="85"/>
      <c r="IAS98" s="85"/>
      <c r="IAT98" s="85"/>
      <c r="IAU98" s="85"/>
      <c r="IAV98" s="85"/>
      <c r="IAW98" s="85"/>
      <c r="IAX98" s="85"/>
      <c r="IAY98" s="85"/>
      <c r="IAZ98" s="85"/>
      <c r="IBA98" s="85"/>
      <c r="IBB98" s="85"/>
      <c r="IBC98" s="85"/>
      <c r="IBD98" s="85"/>
      <c r="IBE98" s="85"/>
      <c r="IBF98" s="85"/>
      <c r="IBG98" s="85"/>
      <c r="IBH98" s="85"/>
      <c r="IBI98" s="85"/>
      <c r="IBJ98" s="85"/>
      <c r="IBK98" s="85"/>
      <c r="IBL98" s="85"/>
      <c r="IBM98" s="85"/>
      <c r="IBN98" s="85"/>
      <c r="IBO98" s="85"/>
      <c r="IBP98" s="85"/>
      <c r="IBQ98" s="85"/>
      <c r="IBR98" s="85"/>
      <c r="IBS98" s="85"/>
      <c r="IBT98" s="85"/>
      <c r="IBU98" s="85"/>
      <c r="IBV98" s="85"/>
      <c r="IBW98" s="85"/>
      <c r="IBX98" s="85"/>
      <c r="IBY98" s="85"/>
      <c r="IBZ98" s="85"/>
      <c r="ICA98" s="85"/>
      <c r="ICB98" s="85"/>
      <c r="ICC98" s="85"/>
      <c r="ICD98" s="85"/>
      <c r="ICE98" s="85"/>
      <c r="ICF98" s="85"/>
      <c r="ICG98" s="85"/>
      <c r="ICH98" s="85"/>
      <c r="ICI98" s="85"/>
      <c r="ICJ98" s="85"/>
      <c r="ICK98" s="85"/>
      <c r="ICL98" s="85"/>
      <c r="ICM98" s="85"/>
      <c r="ICN98" s="85"/>
      <c r="ICO98" s="85"/>
      <c r="ICP98" s="85"/>
      <c r="ICQ98" s="85"/>
      <c r="ICR98" s="85"/>
      <c r="ICS98" s="85"/>
      <c r="ICT98" s="85"/>
      <c r="ICU98" s="85"/>
      <c r="ICV98" s="85"/>
      <c r="ICW98" s="85"/>
      <c r="ICX98" s="85"/>
      <c r="ICY98" s="85"/>
      <c r="ICZ98" s="85"/>
      <c r="IDA98" s="85"/>
      <c r="IDB98" s="85"/>
      <c r="IDC98" s="85"/>
      <c r="IDD98" s="85"/>
      <c r="IDE98" s="85"/>
      <c r="IDF98" s="85"/>
      <c r="IDG98" s="85"/>
      <c r="IDH98" s="85"/>
      <c r="IDI98" s="85"/>
      <c r="IDJ98" s="85"/>
      <c r="IDK98" s="85"/>
      <c r="IDL98" s="85"/>
      <c r="IDM98" s="85"/>
      <c r="IDN98" s="85"/>
      <c r="IDO98" s="85"/>
      <c r="IDP98" s="85"/>
      <c r="IDQ98" s="85"/>
      <c r="IDR98" s="85"/>
      <c r="IDS98" s="85"/>
      <c r="IDT98" s="85"/>
      <c r="IDU98" s="85"/>
      <c r="IDV98" s="85"/>
      <c r="IDW98" s="85"/>
      <c r="IDX98" s="85"/>
      <c r="IDY98" s="85"/>
      <c r="IDZ98" s="85"/>
      <c r="IEA98" s="85"/>
      <c r="IEB98" s="85"/>
      <c r="IEC98" s="85"/>
      <c r="IED98" s="85"/>
      <c r="IEE98" s="85"/>
      <c r="IEF98" s="85"/>
      <c r="IEG98" s="85"/>
      <c r="IEH98" s="85"/>
      <c r="IEI98" s="85"/>
      <c r="IEJ98" s="85"/>
      <c r="IEK98" s="85"/>
      <c r="IEL98" s="85"/>
      <c r="IEM98" s="85"/>
      <c r="IEN98" s="85"/>
      <c r="IEO98" s="85"/>
      <c r="IEP98" s="85"/>
      <c r="IEQ98" s="85"/>
      <c r="IER98" s="85"/>
      <c r="IES98" s="85"/>
      <c r="IET98" s="85"/>
      <c r="IEU98" s="85"/>
      <c r="IEV98" s="85"/>
      <c r="IEW98" s="85"/>
      <c r="IEX98" s="85"/>
      <c r="IEY98" s="85"/>
      <c r="IEZ98" s="85"/>
      <c r="IFA98" s="85"/>
      <c r="IFB98" s="85"/>
      <c r="IFC98" s="85"/>
      <c r="IFD98" s="85"/>
      <c r="IFE98" s="85"/>
      <c r="IFF98" s="85"/>
      <c r="IFG98" s="85"/>
      <c r="IFH98" s="85"/>
      <c r="IFI98" s="85"/>
      <c r="IFJ98" s="85"/>
      <c r="IFK98" s="85"/>
      <c r="IFL98" s="85"/>
      <c r="IFM98" s="85"/>
      <c r="IFN98" s="85"/>
      <c r="IFO98" s="85"/>
      <c r="IFP98" s="85"/>
      <c r="IFQ98" s="85"/>
      <c r="IFR98" s="85"/>
      <c r="IFS98" s="85"/>
      <c r="IFT98" s="85"/>
      <c r="IFU98" s="85"/>
      <c r="IFV98" s="85"/>
      <c r="IFW98" s="85"/>
      <c r="IFX98" s="85"/>
      <c r="IFY98" s="85"/>
      <c r="IFZ98" s="85"/>
      <c r="IGA98" s="85"/>
      <c r="IGB98" s="85"/>
      <c r="IGC98" s="85"/>
      <c r="IGD98" s="85"/>
      <c r="IGE98" s="85"/>
      <c r="IGF98" s="85"/>
      <c r="IGG98" s="85"/>
      <c r="IGH98" s="85"/>
      <c r="IGI98" s="85"/>
      <c r="IGJ98" s="85"/>
      <c r="IGK98" s="85"/>
      <c r="IGL98" s="85"/>
      <c r="IGM98" s="85"/>
      <c r="IGN98" s="85"/>
      <c r="IGO98" s="85"/>
      <c r="IGP98" s="85"/>
      <c r="IGQ98" s="85"/>
      <c r="IGR98" s="85"/>
      <c r="IGS98" s="85"/>
      <c r="IGT98" s="85"/>
      <c r="IGU98" s="85"/>
      <c r="IGV98" s="85"/>
      <c r="IGW98" s="85"/>
      <c r="IGX98" s="85"/>
      <c r="IGY98" s="85"/>
      <c r="IGZ98" s="85"/>
      <c r="IHA98" s="85"/>
      <c r="IHB98" s="85"/>
      <c r="IHC98" s="85"/>
      <c r="IHD98" s="85"/>
      <c r="IHE98" s="85"/>
      <c r="IHF98" s="85"/>
      <c r="IHG98" s="85"/>
      <c r="IHH98" s="85"/>
      <c r="IHI98" s="85"/>
      <c r="IHJ98" s="85"/>
      <c r="IHK98" s="85"/>
      <c r="IHL98" s="85"/>
      <c r="IHM98" s="85"/>
      <c r="IHN98" s="85"/>
      <c r="IHO98" s="85"/>
      <c r="IHP98" s="85"/>
      <c r="IHQ98" s="85"/>
      <c r="IHR98" s="85"/>
      <c r="IHS98" s="85"/>
      <c r="IHT98" s="85"/>
      <c r="IHU98" s="85"/>
      <c r="IHV98" s="85"/>
      <c r="IHW98" s="85"/>
      <c r="IHX98" s="85"/>
      <c r="IHY98" s="85"/>
      <c r="IHZ98" s="85"/>
      <c r="IIA98" s="85"/>
      <c r="IIB98" s="85"/>
      <c r="IIC98" s="85"/>
      <c r="IID98" s="85"/>
      <c r="IIE98" s="85"/>
      <c r="IIF98" s="85"/>
      <c r="IIG98" s="85"/>
      <c r="IIH98" s="85"/>
      <c r="III98" s="85"/>
      <c r="IIJ98" s="85"/>
      <c r="IIK98" s="85"/>
      <c r="IIL98" s="85"/>
      <c r="IIM98" s="85"/>
      <c r="IIN98" s="85"/>
      <c r="IIO98" s="85"/>
      <c r="IIP98" s="85"/>
      <c r="IIQ98" s="85"/>
      <c r="IIR98" s="85"/>
      <c r="IIS98" s="85"/>
      <c r="IIT98" s="85"/>
      <c r="IIU98" s="85"/>
      <c r="IIV98" s="85"/>
      <c r="IIW98" s="85"/>
      <c r="IIX98" s="85"/>
      <c r="IIY98" s="85"/>
      <c r="IIZ98" s="85"/>
      <c r="IJA98" s="85"/>
      <c r="IJB98" s="85"/>
      <c r="IJC98" s="85"/>
      <c r="IJD98" s="85"/>
      <c r="IJE98" s="85"/>
      <c r="IJF98" s="85"/>
      <c r="IJG98" s="85"/>
      <c r="IJH98" s="85"/>
      <c r="IJI98" s="85"/>
      <c r="IJJ98" s="85"/>
      <c r="IJK98" s="85"/>
      <c r="IJL98" s="85"/>
      <c r="IJM98" s="85"/>
      <c r="IJN98" s="85"/>
      <c r="IJO98" s="85"/>
      <c r="IJP98" s="85"/>
      <c r="IJQ98" s="85"/>
      <c r="IJR98" s="85"/>
      <c r="IJS98" s="85"/>
      <c r="IJT98" s="85"/>
      <c r="IJU98" s="85"/>
      <c r="IJV98" s="85"/>
      <c r="IJW98" s="85"/>
      <c r="IJX98" s="85"/>
      <c r="IJY98" s="85"/>
      <c r="IJZ98" s="85"/>
      <c r="IKA98" s="85"/>
      <c r="IKB98" s="85"/>
      <c r="IKC98" s="85"/>
      <c r="IKD98" s="85"/>
      <c r="IKE98" s="85"/>
      <c r="IKF98" s="85"/>
      <c r="IKG98" s="85"/>
      <c r="IKH98" s="85"/>
      <c r="IKI98" s="85"/>
      <c r="IKJ98" s="85"/>
      <c r="IKK98" s="85"/>
      <c r="IKL98" s="85"/>
      <c r="IKM98" s="85"/>
      <c r="IKN98" s="85"/>
      <c r="IKO98" s="85"/>
      <c r="IKP98" s="85"/>
      <c r="IKQ98" s="85"/>
      <c r="IKR98" s="85"/>
      <c r="IKS98" s="85"/>
      <c r="IKT98" s="85"/>
      <c r="IKU98" s="85"/>
      <c r="IKV98" s="85"/>
      <c r="IKW98" s="85"/>
      <c r="IKX98" s="85"/>
      <c r="IKY98" s="85"/>
      <c r="IKZ98" s="85"/>
      <c r="ILA98" s="85"/>
      <c r="ILB98" s="85"/>
      <c r="ILC98" s="85"/>
      <c r="ILD98" s="85"/>
      <c r="ILE98" s="85"/>
      <c r="ILF98" s="85"/>
      <c r="ILG98" s="85"/>
      <c r="ILH98" s="85"/>
      <c r="ILI98" s="85"/>
      <c r="ILJ98" s="85"/>
      <c r="ILK98" s="85"/>
      <c r="ILL98" s="85"/>
      <c r="ILM98" s="85"/>
      <c r="ILN98" s="85"/>
      <c r="ILO98" s="85"/>
      <c r="ILP98" s="85"/>
      <c r="ILQ98" s="85"/>
      <c r="ILR98" s="85"/>
      <c r="ILS98" s="85"/>
      <c r="ILT98" s="85"/>
      <c r="ILU98" s="85"/>
      <c r="ILV98" s="85"/>
      <c r="ILW98" s="85"/>
      <c r="ILX98" s="85"/>
      <c r="ILY98" s="85"/>
      <c r="ILZ98" s="85"/>
      <c r="IMA98" s="85"/>
      <c r="IMB98" s="85"/>
      <c r="IMC98" s="85"/>
      <c r="IMD98" s="85"/>
      <c r="IME98" s="85"/>
      <c r="IMF98" s="85"/>
      <c r="IMG98" s="85"/>
      <c r="IMH98" s="85"/>
      <c r="IMI98" s="85"/>
      <c r="IMJ98" s="85"/>
      <c r="IMK98" s="85"/>
      <c r="IML98" s="85"/>
      <c r="IMM98" s="85"/>
      <c r="IMN98" s="85"/>
      <c r="IMO98" s="85"/>
      <c r="IMP98" s="85"/>
      <c r="IMQ98" s="85"/>
      <c r="IMR98" s="85"/>
      <c r="IMS98" s="85"/>
      <c r="IMT98" s="85"/>
      <c r="IMU98" s="85"/>
      <c r="IMV98" s="85"/>
      <c r="IMW98" s="85"/>
      <c r="IMX98" s="85"/>
      <c r="IMY98" s="85"/>
      <c r="IMZ98" s="85"/>
      <c r="INA98" s="85"/>
      <c r="INB98" s="85"/>
      <c r="INC98" s="85"/>
      <c r="IND98" s="85"/>
      <c r="INE98" s="85"/>
      <c r="INF98" s="85"/>
      <c r="ING98" s="85"/>
      <c r="INH98" s="85"/>
      <c r="INI98" s="85"/>
      <c r="INJ98" s="85"/>
      <c r="INK98" s="85"/>
      <c r="INL98" s="85"/>
      <c r="INM98" s="85"/>
      <c r="INN98" s="85"/>
      <c r="INO98" s="85"/>
      <c r="INP98" s="85"/>
      <c r="INQ98" s="85"/>
      <c r="INR98" s="85"/>
      <c r="INS98" s="85"/>
      <c r="INT98" s="85"/>
      <c r="INU98" s="85"/>
      <c r="INV98" s="85"/>
      <c r="INW98" s="85"/>
      <c r="INX98" s="85"/>
      <c r="INY98" s="85"/>
      <c r="INZ98" s="85"/>
      <c r="IOA98" s="85"/>
      <c r="IOB98" s="85"/>
      <c r="IOC98" s="85"/>
      <c r="IOD98" s="85"/>
      <c r="IOE98" s="85"/>
      <c r="IOF98" s="85"/>
      <c r="IOG98" s="85"/>
      <c r="IOH98" s="85"/>
      <c r="IOI98" s="85"/>
      <c r="IOJ98" s="85"/>
      <c r="IOK98" s="85"/>
      <c r="IOL98" s="85"/>
      <c r="IOM98" s="85"/>
      <c r="ION98" s="85"/>
      <c r="IOO98" s="85"/>
      <c r="IOP98" s="85"/>
      <c r="IOQ98" s="85"/>
      <c r="IOR98" s="85"/>
      <c r="IOS98" s="85"/>
      <c r="IOT98" s="85"/>
      <c r="IOU98" s="85"/>
      <c r="IOV98" s="85"/>
      <c r="IOW98" s="85"/>
      <c r="IOX98" s="85"/>
      <c r="IOY98" s="85"/>
      <c r="IOZ98" s="85"/>
      <c r="IPA98" s="85"/>
      <c r="IPB98" s="85"/>
      <c r="IPC98" s="85"/>
      <c r="IPD98" s="85"/>
      <c r="IPE98" s="85"/>
      <c r="IPF98" s="85"/>
      <c r="IPG98" s="85"/>
      <c r="IPH98" s="85"/>
      <c r="IPI98" s="85"/>
      <c r="IPJ98" s="85"/>
      <c r="IPK98" s="85"/>
      <c r="IPL98" s="85"/>
      <c r="IPM98" s="85"/>
      <c r="IPN98" s="85"/>
      <c r="IPO98" s="85"/>
      <c r="IPP98" s="85"/>
      <c r="IPQ98" s="85"/>
      <c r="IPR98" s="85"/>
      <c r="IPS98" s="85"/>
      <c r="IPT98" s="85"/>
      <c r="IPU98" s="85"/>
      <c r="IPV98" s="85"/>
      <c r="IPW98" s="85"/>
      <c r="IPX98" s="85"/>
      <c r="IPY98" s="85"/>
      <c r="IPZ98" s="85"/>
      <c r="IQA98" s="85"/>
      <c r="IQB98" s="85"/>
      <c r="IQC98" s="85"/>
      <c r="IQD98" s="85"/>
      <c r="IQE98" s="85"/>
      <c r="IQF98" s="85"/>
      <c r="IQG98" s="85"/>
      <c r="IQH98" s="85"/>
      <c r="IQI98" s="85"/>
      <c r="IQJ98" s="85"/>
      <c r="IQK98" s="85"/>
      <c r="IQL98" s="85"/>
      <c r="IQM98" s="85"/>
      <c r="IQN98" s="85"/>
      <c r="IQO98" s="85"/>
      <c r="IQP98" s="85"/>
      <c r="IQQ98" s="85"/>
      <c r="IQR98" s="85"/>
      <c r="IQS98" s="85"/>
      <c r="IQT98" s="85"/>
      <c r="IQU98" s="85"/>
      <c r="IQV98" s="85"/>
      <c r="IQW98" s="85"/>
      <c r="IQX98" s="85"/>
      <c r="IQY98" s="85"/>
      <c r="IQZ98" s="85"/>
      <c r="IRA98" s="85"/>
      <c r="IRB98" s="85"/>
      <c r="IRC98" s="85"/>
      <c r="IRD98" s="85"/>
      <c r="IRE98" s="85"/>
      <c r="IRF98" s="85"/>
      <c r="IRG98" s="85"/>
      <c r="IRH98" s="85"/>
      <c r="IRI98" s="85"/>
      <c r="IRJ98" s="85"/>
      <c r="IRK98" s="85"/>
      <c r="IRL98" s="85"/>
      <c r="IRM98" s="85"/>
      <c r="IRN98" s="85"/>
      <c r="IRO98" s="85"/>
      <c r="IRP98" s="85"/>
      <c r="IRQ98" s="85"/>
      <c r="IRR98" s="85"/>
      <c r="IRS98" s="85"/>
      <c r="IRT98" s="85"/>
      <c r="IRU98" s="85"/>
      <c r="IRV98" s="85"/>
      <c r="IRW98" s="85"/>
      <c r="IRX98" s="85"/>
      <c r="IRY98" s="85"/>
      <c r="IRZ98" s="85"/>
      <c r="ISA98" s="85"/>
      <c r="ISB98" s="85"/>
      <c r="ISC98" s="85"/>
      <c r="ISD98" s="85"/>
      <c r="ISE98" s="85"/>
      <c r="ISF98" s="85"/>
      <c r="ISG98" s="85"/>
      <c r="ISH98" s="85"/>
      <c r="ISI98" s="85"/>
      <c r="ISJ98" s="85"/>
      <c r="ISK98" s="85"/>
      <c r="ISL98" s="85"/>
      <c r="ISM98" s="85"/>
      <c r="ISN98" s="85"/>
      <c r="ISO98" s="85"/>
      <c r="ISP98" s="85"/>
      <c r="ISQ98" s="85"/>
      <c r="ISR98" s="85"/>
      <c r="ISS98" s="85"/>
      <c r="IST98" s="85"/>
      <c r="ISU98" s="85"/>
      <c r="ISV98" s="85"/>
      <c r="ISW98" s="85"/>
      <c r="ISX98" s="85"/>
      <c r="ISY98" s="85"/>
      <c r="ISZ98" s="85"/>
      <c r="ITA98" s="85"/>
      <c r="ITB98" s="85"/>
      <c r="ITC98" s="85"/>
      <c r="ITD98" s="85"/>
      <c r="ITE98" s="85"/>
      <c r="ITF98" s="85"/>
      <c r="ITG98" s="85"/>
      <c r="ITH98" s="85"/>
      <c r="ITI98" s="85"/>
      <c r="ITJ98" s="85"/>
      <c r="ITK98" s="85"/>
      <c r="ITL98" s="85"/>
      <c r="ITM98" s="85"/>
      <c r="ITN98" s="85"/>
      <c r="ITO98" s="85"/>
      <c r="ITP98" s="85"/>
      <c r="ITQ98" s="85"/>
      <c r="ITR98" s="85"/>
      <c r="ITS98" s="85"/>
      <c r="ITT98" s="85"/>
      <c r="ITU98" s="85"/>
      <c r="ITV98" s="85"/>
      <c r="ITW98" s="85"/>
      <c r="ITX98" s="85"/>
      <c r="ITY98" s="85"/>
      <c r="ITZ98" s="85"/>
      <c r="IUA98" s="85"/>
      <c r="IUB98" s="85"/>
      <c r="IUC98" s="85"/>
      <c r="IUD98" s="85"/>
      <c r="IUE98" s="85"/>
      <c r="IUF98" s="85"/>
      <c r="IUG98" s="85"/>
      <c r="IUH98" s="85"/>
      <c r="IUI98" s="85"/>
      <c r="IUJ98" s="85"/>
      <c r="IUK98" s="85"/>
      <c r="IUL98" s="85"/>
      <c r="IUM98" s="85"/>
      <c r="IUN98" s="85"/>
      <c r="IUO98" s="85"/>
      <c r="IUP98" s="85"/>
      <c r="IUQ98" s="85"/>
      <c r="IUR98" s="85"/>
      <c r="IUS98" s="85"/>
      <c r="IUT98" s="85"/>
      <c r="IUU98" s="85"/>
      <c r="IUV98" s="85"/>
      <c r="IUW98" s="85"/>
      <c r="IUX98" s="85"/>
      <c r="IUY98" s="85"/>
      <c r="IUZ98" s="85"/>
      <c r="IVA98" s="85"/>
      <c r="IVB98" s="85"/>
      <c r="IVC98" s="85"/>
      <c r="IVD98" s="85"/>
      <c r="IVE98" s="85"/>
      <c r="IVF98" s="85"/>
      <c r="IVG98" s="85"/>
      <c r="IVH98" s="85"/>
      <c r="IVI98" s="85"/>
      <c r="IVJ98" s="85"/>
      <c r="IVK98" s="85"/>
      <c r="IVL98" s="85"/>
      <c r="IVM98" s="85"/>
      <c r="IVN98" s="85"/>
      <c r="IVO98" s="85"/>
      <c r="IVP98" s="85"/>
      <c r="IVQ98" s="85"/>
      <c r="IVR98" s="85"/>
      <c r="IVS98" s="85"/>
      <c r="IVT98" s="85"/>
      <c r="IVU98" s="85"/>
      <c r="IVV98" s="85"/>
      <c r="IVW98" s="85"/>
      <c r="IVX98" s="85"/>
      <c r="IVY98" s="85"/>
      <c r="IVZ98" s="85"/>
      <c r="IWA98" s="85"/>
      <c r="IWB98" s="85"/>
      <c r="IWC98" s="85"/>
      <c r="IWD98" s="85"/>
      <c r="IWE98" s="85"/>
      <c r="IWF98" s="85"/>
      <c r="IWG98" s="85"/>
      <c r="IWH98" s="85"/>
      <c r="IWI98" s="85"/>
      <c r="IWJ98" s="85"/>
      <c r="IWK98" s="85"/>
      <c r="IWL98" s="85"/>
      <c r="IWM98" s="85"/>
      <c r="IWN98" s="85"/>
      <c r="IWO98" s="85"/>
      <c r="IWP98" s="85"/>
      <c r="IWQ98" s="85"/>
      <c r="IWR98" s="85"/>
      <c r="IWS98" s="85"/>
      <c r="IWT98" s="85"/>
      <c r="IWU98" s="85"/>
      <c r="IWV98" s="85"/>
      <c r="IWW98" s="85"/>
      <c r="IWX98" s="85"/>
      <c r="IWY98" s="85"/>
      <c r="IWZ98" s="85"/>
      <c r="IXA98" s="85"/>
      <c r="IXB98" s="85"/>
      <c r="IXC98" s="85"/>
      <c r="IXD98" s="85"/>
      <c r="IXE98" s="85"/>
      <c r="IXF98" s="85"/>
      <c r="IXG98" s="85"/>
      <c r="IXH98" s="85"/>
      <c r="IXI98" s="85"/>
      <c r="IXJ98" s="85"/>
      <c r="IXK98" s="85"/>
      <c r="IXL98" s="85"/>
      <c r="IXM98" s="85"/>
      <c r="IXN98" s="85"/>
      <c r="IXO98" s="85"/>
      <c r="IXP98" s="85"/>
      <c r="IXQ98" s="85"/>
      <c r="IXR98" s="85"/>
      <c r="IXS98" s="85"/>
      <c r="IXT98" s="85"/>
      <c r="IXU98" s="85"/>
      <c r="IXV98" s="85"/>
      <c r="IXW98" s="85"/>
      <c r="IXX98" s="85"/>
      <c r="IXY98" s="85"/>
      <c r="IXZ98" s="85"/>
      <c r="IYA98" s="85"/>
      <c r="IYB98" s="85"/>
      <c r="IYC98" s="85"/>
      <c r="IYD98" s="85"/>
      <c r="IYE98" s="85"/>
      <c r="IYF98" s="85"/>
      <c r="IYG98" s="85"/>
      <c r="IYH98" s="85"/>
      <c r="IYI98" s="85"/>
      <c r="IYJ98" s="85"/>
      <c r="IYK98" s="85"/>
      <c r="IYL98" s="85"/>
      <c r="IYM98" s="85"/>
      <c r="IYN98" s="85"/>
      <c r="IYO98" s="85"/>
      <c r="IYP98" s="85"/>
      <c r="IYQ98" s="85"/>
      <c r="IYR98" s="85"/>
      <c r="IYS98" s="85"/>
      <c r="IYT98" s="85"/>
      <c r="IYU98" s="85"/>
      <c r="IYV98" s="85"/>
      <c r="IYW98" s="85"/>
      <c r="IYX98" s="85"/>
      <c r="IYY98" s="85"/>
      <c r="IYZ98" s="85"/>
      <c r="IZA98" s="85"/>
      <c r="IZB98" s="85"/>
      <c r="IZC98" s="85"/>
      <c r="IZD98" s="85"/>
      <c r="IZE98" s="85"/>
      <c r="IZF98" s="85"/>
      <c r="IZG98" s="85"/>
      <c r="IZH98" s="85"/>
      <c r="IZI98" s="85"/>
      <c r="IZJ98" s="85"/>
      <c r="IZK98" s="85"/>
      <c r="IZL98" s="85"/>
      <c r="IZM98" s="85"/>
      <c r="IZN98" s="85"/>
      <c r="IZO98" s="85"/>
      <c r="IZP98" s="85"/>
      <c r="IZQ98" s="85"/>
      <c r="IZR98" s="85"/>
      <c r="IZS98" s="85"/>
      <c r="IZT98" s="85"/>
      <c r="IZU98" s="85"/>
      <c r="IZV98" s="85"/>
      <c r="IZW98" s="85"/>
      <c r="IZX98" s="85"/>
      <c r="IZY98" s="85"/>
      <c r="IZZ98" s="85"/>
      <c r="JAA98" s="85"/>
      <c r="JAB98" s="85"/>
      <c r="JAC98" s="85"/>
      <c r="JAD98" s="85"/>
      <c r="JAE98" s="85"/>
      <c r="JAF98" s="85"/>
      <c r="JAG98" s="85"/>
      <c r="JAH98" s="85"/>
      <c r="JAI98" s="85"/>
      <c r="JAJ98" s="85"/>
      <c r="JAK98" s="85"/>
      <c r="JAL98" s="85"/>
      <c r="JAM98" s="85"/>
      <c r="JAN98" s="85"/>
      <c r="JAO98" s="85"/>
      <c r="JAP98" s="85"/>
      <c r="JAQ98" s="85"/>
      <c r="JAR98" s="85"/>
      <c r="JAS98" s="85"/>
      <c r="JAT98" s="85"/>
      <c r="JAU98" s="85"/>
      <c r="JAV98" s="85"/>
      <c r="JAW98" s="85"/>
      <c r="JAX98" s="85"/>
      <c r="JAY98" s="85"/>
      <c r="JAZ98" s="85"/>
      <c r="JBA98" s="85"/>
      <c r="JBB98" s="85"/>
      <c r="JBC98" s="85"/>
      <c r="JBD98" s="85"/>
      <c r="JBE98" s="85"/>
      <c r="JBF98" s="85"/>
      <c r="JBG98" s="85"/>
      <c r="JBH98" s="85"/>
      <c r="JBI98" s="85"/>
      <c r="JBJ98" s="85"/>
      <c r="JBK98" s="85"/>
      <c r="JBL98" s="85"/>
      <c r="JBM98" s="85"/>
      <c r="JBN98" s="85"/>
      <c r="JBO98" s="85"/>
      <c r="JBP98" s="85"/>
      <c r="JBQ98" s="85"/>
      <c r="JBR98" s="85"/>
      <c r="JBS98" s="85"/>
      <c r="JBT98" s="85"/>
      <c r="JBU98" s="85"/>
      <c r="JBV98" s="85"/>
      <c r="JBW98" s="85"/>
      <c r="JBX98" s="85"/>
      <c r="JBY98" s="85"/>
      <c r="JBZ98" s="85"/>
      <c r="JCA98" s="85"/>
      <c r="JCB98" s="85"/>
      <c r="JCC98" s="85"/>
      <c r="JCD98" s="85"/>
      <c r="JCE98" s="85"/>
      <c r="JCF98" s="85"/>
      <c r="JCG98" s="85"/>
      <c r="JCH98" s="85"/>
      <c r="JCI98" s="85"/>
      <c r="JCJ98" s="85"/>
      <c r="JCK98" s="85"/>
      <c r="JCL98" s="85"/>
      <c r="JCM98" s="85"/>
      <c r="JCN98" s="85"/>
      <c r="JCO98" s="85"/>
      <c r="JCP98" s="85"/>
      <c r="JCQ98" s="85"/>
      <c r="JCR98" s="85"/>
      <c r="JCS98" s="85"/>
      <c r="JCT98" s="85"/>
      <c r="JCU98" s="85"/>
      <c r="JCV98" s="85"/>
      <c r="JCW98" s="85"/>
      <c r="JCX98" s="85"/>
      <c r="JCY98" s="85"/>
      <c r="JCZ98" s="85"/>
      <c r="JDA98" s="85"/>
      <c r="JDB98" s="85"/>
      <c r="JDC98" s="85"/>
      <c r="JDD98" s="85"/>
      <c r="JDE98" s="85"/>
      <c r="JDF98" s="85"/>
      <c r="JDG98" s="85"/>
      <c r="JDH98" s="85"/>
      <c r="JDI98" s="85"/>
      <c r="JDJ98" s="85"/>
      <c r="JDK98" s="85"/>
      <c r="JDL98" s="85"/>
      <c r="JDM98" s="85"/>
      <c r="JDN98" s="85"/>
      <c r="JDO98" s="85"/>
      <c r="JDP98" s="85"/>
      <c r="JDQ98" s="85"/>
      <c r="JDR98" s="85"/>
      <c r="JDS98" s="85"/>
      <c r="JDT98" s="85"/>
      <c r="JDU98" s="85"/>
      <c r="JDV98" s="85"/>
      <c r="JDW98" s="85"/>
      <c r="JDX98" s="85"/>
      <c r="JDY98" s="85"/>
      <c r="JDZ98" s="85"/>
      <c r="JEA98" s="85"/>
      <c r="JEB98" s="85"/>
      <c r="JEC98" s="85"/>
      <c r="JED98" s="85"/>
      <c r="JEE98" s="85"/>
      <c r="JEF98" s="85"/>
      <c r="JEG98" s="85"/>
      <c r="JEH98" s="85"/>
      <c r="JEI98" s="85"/>
      <c r="JEJ98" s="85"/>
      <c r="JEK98" s="85"/>
      <c r="JEL98" s="85"/>
      <c r="JEM98" s="85"/>
      <c r="JEN98" s="85"/>
      <c r="JEO98" s="85"/>
      <c r="JEP98" s="85"/>
      <c r="JEQ98" s="85"/>
      <c r="JER98" s="85"/>
      <c r="JES98" s="85"/>
      <c r="JET98" s="85"/>
      <c r="JEU98" s="85"/>
      <c r="JEV98" s="85"/>
      <c r="JEW98" s="85"/>
      <c r="JEX98" s="85"/>
      <c r="JEY98" s="85"/>
      <c r="JEZ98" s="85"/>
      <c r="JFA98" s="85"/>
      <c r="JFB98" s="85"/>
      <c r="JFC98" s="85"/>
      <c r="JFD98" s="85"/>
      <c r="JFE98" s="85"/>
      <c r="JFF98" s="85"/>
      <c r="JFG98" s="85"/>
      <c r="JFH98" s="85"/>
      <c r="JFI98" s="85"/>
      <c r="JFJ98" s="85"/>
      <c r="JFK98" s="85"/>
      <c r="JFL98" s="85"/>
      <c r="JFM98" s="85"/>
      <c r="JFN98" s="85"/>
      <c r="JFO98" s="85"/>
      <c r="JFP98" s="85"/>
      <c r="JFQ98" s="85"/>
      <c r="JFR98" s="85"/>
      <c r="JFS98" s="85"/>
      <c r="JFT98" s="85"/>
      <c r="JFU98" s="85"/>
      <c r="JFV98" s="85"/>
      <c r="JFW98" s="85"/>
      <c r="JFX98" s="85"/>
      <c r="JFY98" s="85"/>
      <c r="JFZ98" s="85"/>
      <c r="JGA98" s="85"/>
      <c r="JGB98" s="85"/>
      <c r="JGC98" s="85"/>
      <c r="JGD98" s="85"/>
      <c r="JGE98" s="85"/>
      <c r="JGF98" s="85"/>
      <c r="JGG98" s="85"/>
      <c r="JGH98" s="85"/>
      <c r="JGI98" s="85"/>
      <c r="JGJ98" s="85"/>
      <c r="JGK98" s="85"/>
      <c r="JGL98" s="85"/>
      <c r="JGM98" s="85"/>
      <c r="JGN98" s="85"/>
      <c r="JGO98" s="85"/>
      <c r="JGP98" s="85"/>
      <c r="JGQ98" s="85"/>
      <c r="JGR98" s="85"/>
      <c r="JGS98" s="85"/>
      <c r="JGT98" s="85"/>
      <c r="JGU98" s="85"/>
      <c r="JGV98" s="85"/>
      <c r="JGW98" s="85"/>
      <c r="JGX98" s="85"/>
      <c r="JGY98" s="85"/>
      <c r="JGZ98" s="85"/>
      <c r="JHA98" s="85"/>
      <c r="JHB98" s="85"/>
      <c r="JHC98" s="85"/>
      <c r="JHD98" s="85"/>
      <c r="JHE98" s="85"/>
      <c r="JHF98" s="85"/>
      <c r="JHG98" s="85"/>
      <c r="JHH98" s="85"/>
      <c r="JHI98" s="85"/>
      <c r="JHJ98" s="85"/>
      <c r="JHK98" s="85"/>
      <c r="JHL98" s="85"/>
      <c r="JHM98" s="85"/>
      <c r="JHN98" s="85"/>
      <c r="JHO98" s="85"/>
      <c r="JHP98" s="85"/>
      <c r="JHQ98" s="85"/>
      <c r="JHR98" s="85"/>
      <c r="JHS98" s="85"/>
      <c r="JHT98" s="85"/>
      <c r="JHU98" s="85"/>
      <c r="JHV98" s="85"/>
      <c r="JHW98" s="85"/>
      <c r="JHX98" s="85"/>
      <c r="JHY98" s="85"/>
      <c r="JHZ98" s="85"/>
      <c r="JIA98" s="85"/>
      <c r="JIB98" s="85"/>
      <c r="JIC98" s="85"/>
      <c r="JID98" s="85"/>
      <c r="JIE98" s="85"/>
      <c r="JIF98" s="85"/>
      <c r="JIG98" s="85"/>
      <c r="JIH98" s="85"/>
      <c r="JII98" s="85"/>
      <c r="JIJ98" s="85"/>
      <c r="JIK98" s="85"/>
      <c r="JIL98" s="85"/>
      <c r="JIM98" s="85"/>
      <c r="JIN98" s="85"/>
      <c r="JIO98" s="85"/>
      <c r="JIP98" s="85"/>
      <c r="JIQ98" s="85"/>
      <c r="JIR98" s="85"/>
      <c r="JIS98" s="85"/>
      <c r="JIT98" s="85"/>
      <c r="JIU98" s="85"/>
      <c r="JIV98" s="85"/>
      <c r="JIW98" s="85"/>
      <c r="JIX98" s="85"/>
      <c r="JIY98" s="85"/>
      <c r="JIZ98" s="85"/>
      <c r="JJA98" s="85"/>
      <c r="JJB98" s="85"/>
      <c r="JJC98" s="85"/>
      <c r="JJD98" s="85"/>
      <c r="JJE98" s="85"/>
      <c r="JJF98" s="85"/>
      <c r="JJG98" s="85"/>
      <c r="JJH98" s="85"/>
      <c r="JJI98" s="85"/>
      <c r="JJJ98" s="85"/>
      <c r="JJK98" s="85"/>
      <c r="JJL98" s="85"/>
      <c r="JJM98" s="85"/>
      <c r="JJN98" s="85"/>
      <c r="JJO98" s="85"/>
      <c r="JJP98" s="85"/>
      <c r="JJQ98" s="85"/>
      <c r="JJR98" s="85"/>
      <c r="JJS98" s="85"/>
      <c r="JJT98" s="85"/>
      <c r="JJU98" s="85"/>
      <c r="JJV98" s="85"/>
      <c r="JJW98" s="85"/>
      <c r="JJX98" s="85"/>
      <c r="JJY98" s="85"/>
      <c r="JJZ98" s="85"/>
      <c r="JKA98" s="85"/>
      <c r="JKB98" s="85"/>
      <c r="JKC98" s="85"/>
      <c r="JKD98" s="85"/>
      <c r="JKE98" s="85"/>
      <c r="JKF98" s="85"/>
      <c r="JKG98" s="85"/>
      <c r="JKH98" s="85"/>
      <c r="JKI98" s="85"/>
      <c r="JKJ98" s="85"/>
      <c r="JKK98" s="85"/>
      <c r="JKL98" s="85"/>
      <c r="JKM98" s="85"/>
      <c r="JKN98" s="85"/>
      <c r="JKO98" s="85"/>
      <c r="JKP98" s="85"/>
      <c r="JKQ98" s="85"/>
      <c r="JKR98" s="85"/>
      <c r="JKS98" s="85"/>
      <c r="JKT98" s="85"/>
      <c r="JKU98" s="85"/>
      <c r="JKV98" s="85"/>
      <c r="JKW98" s="85"/>
      <c r="JKX98" s="85"/>
      <c r="JKY98" s="85"/>
      <c r="JKZ98" s="85"/>
      <c r="JLA98" s="85"/>
      <c r="JLB98" s="85"/>
      <c r="JLC98" s="85"/>
      <c r="JLD98" s="85"/>
      <c r="JLE98" s="85"/>
      <c r="JLF98" s="85"/>
      <c r="JLG98" s="85"/>
      <c r="JLH98" s="85"/>
      <c r="JLI98" s="85"/>
      <c r="JLJ98" s="85"/>
      <c r="JLK98" s="85"/>
      <c r="JLL98" s="85"/>
      <c r="JLM98" s="85"/>
      <c r="JLN98" s="85"/>
      <c r="JLO98" s="85"/>
      <c r="JLP98" s="85"/>
      <c r="JLQ98" s="85"/>
      <c r="JLR98" s="85"/>
      <c r="JLS98" s="85"/>
      <c r="JLT98" s="85"/>
      <c r="JLU98" s="85"/>
      <c r="JLV98" s="85"/>
      <c r="JLW98" s="85"/>
      <c r="JLX98" s="85"/>
      <c r="JLY98" s="85"/>
      <c r="JLZ98" s="85"/>
      <c r="JMA98" s="85"/>
      <c r="JMB98" s="85"/>
      <c r="JMC98" s="85"/>
      <c r="JMD98" s="85"/>
      <c r="JME98" s="85"/>
      <c r="JMF98" s="85"/>
      <c r="JMG98" s="85"/>
      <c r="JMH98" s="85"/>
      <c r="JMI98" s="85"/>
      <c r="JMJ98" s="85"/>
      <c r="JMK98" s="85"/>
      <c r="JML98" s="85"/>
      <c r="JMM98" s="85"/>
      <c r="JMN98" s="85"/>
      <c r="JMO98" s="85"/>
      <c r="JMP98" s="85"/>
      <c r="JMQ98" s="85"/>
      <c r="JMR98" s="85"/>
      <c r="JMS98" s="85"/>
      <c r="JMT98" s="85"/>
      <c r="JMU98" s="85"/>
      <c r="JMV98" s="85"/>
      <c r="JMW98" s="85"/>
      <c r="JMX98" s="85"/>
      <c r="JMY98" s="85"/>
      <c r="JMZ98" s="85"/>
      <c r="JNA98" s="85"/>
      <c r="JNB98" s="85"/>
      <c r="JNC98" s="85"/>
      <c r="JND98" s="85"/>
      <c r="JNE98" s="85"/>
      <c r="JNF98" s="85"/>
      <c r="JNG98" s="85"/>
      <c r="JNH98" s="85"/>
      <c r="JNI98" s="85"/>
      <c r="JNJ98" s="85"/>
      <c r="JNK98" s="85"/>
      <c r="JNL98" s="85"/>
      <c r="JNM98" s="85"/>
      <c r="JNN98" s="85"/>
      <c r="JNO98" s="85"/>
      <c r="JNP98" s="85"/>
      <c r="JNQ98" s="85"/>
      <c r="JNR98" s="85"/>
      <c r="JNS98" s="85"/>
      <c r="JNT98" s="85"/>
      <c r="JNU98" s="85"/>
      <c r="JNV98" s="85"/>
      <c r="JNW98" s="85"/>
      <c r="JNX98" s="85"/>
      <c r="JNY98" s="85"/>
      <c r="JNZ98" s="85"/>
      <c r="JOA98" s="85"/>
      <c r="JOB98" s="85"/>
      <c r="JOC98" s="85"/>
      <c r="JOD98" s="85"/>
      <c r="JOE98" s="85"/>
      <c r="JOF98" s="85"/>
      <c r="JOG98" s="85"/>
      <c r="JOH98" s="85"/>
      <c r="JOI98" s="85"/>
      <c r="JOJ98" s="85"/>
      <c r="JOK98" s="85"/>
      <c r="JOL98" s="85"/>
      <c r="JOM98" s="85"/>
      <c r="JON98" s="85"/>
      <c r="JOO98" s="85"/>
      <c r="JOP98" s="85"/>
      <c r="JOQ98" s="85"/>
      <c r="JOR98" s="85"/>
      <c r="JOS98" s="85"/>
      <c r="JOT98" s="85"/>
      <c r="JOU98" s="85"/>
      <c r="JOV98" s="85"/>
      <c r="JOW98" s="85"/>
      <c r="JOX98" s="85"/>
      <c r="JOY98" s="85"/>
      <c r="JOZ98" s="85"/>
      <c r="JPA98" s="85"/>
      <c r="JPB98" s="85"/>
      <c r="JPC98" s="85"/>
      <c r="JPD98" s="85"/>
      <c r="JPE98" s="85"/>
      <c r="JPF98" s="85"/>
      <c r="JPG98" s="85"/>
      <c r="JPH98" s="85"/>
      <c r="JPI98" s="85"/>
      <c r="JPJ98" s="85"/>
      <c r="JPK98" s="85"/>
      <c r="JPL98" s="85"/>
      <c r="JPM98" s="85"/>
      <c r="JPN98" s="85"/>
      <c r="JPO98" s="85"/>
      <c r="JPP98" s="85"/>
      <c r="JPQ98" s="85"/>
      <c r="JPR98" s="85"/>
      <c r="JPS98" s="85"/>
      <c r="JPT98" s="85"/>
      <c r="JPU98" s="85"/>
      <c r="JPV98" s="85"/>
      <c r="JPW98" s="85"/>
      <c r="JPX98" s="85"/>
      <c r="JPY98" s="85"/>
      <c r="JPZ98" s="85"/>
      <c r="JQA98" s="85"/>
      <c r="JQB98" s="85"/>
      <c r="JQC98" s="85"/>
      <c r="JQD98" s="85"/>
      <c r="JQE98" s="85"/>
      <c r="JQF98" s="85"/>
      <c r="JQG98" s="85"/>
      <c r="JQH98" s="85"/>
      <c r="JQI98" s="85"/>
      <c r="JQJ98" s="85"/>
      <c r="JQK98" s="85"/>
      <c r="JQL98" s="85"/>
      <c r="JQM98" s="85"/>
      <c r="JQN98" s="85"/>
      <c r="JQO98" s="85"/>
      <c r="JQP98" s="85"/>
      <c r="JQQ98" s="85"/>
      <c r="JQR98" s="85"/>
      <c r="JQS98" s="85"/>
      <c r="JQT98" s="85"/>
      <c r="JQU98" s="85"/>
      <c r="JQV98" s="85"/>
      <c r="JQW98" s="85"/>
      <c r="JQX98" s="85"/>
      <c r="JQY98" s="85"/>
      <c r="JQZ98" s="85"/>
      <c r="JRA98" s="85"/>
      <c r="JRB98" s="85"/>
      <c r="JRC98" s="85"/>
      <c r="JRD98" s="85"/>
      <c r="JRE98" s="85"/>
      <c r="JRF98" s="85"/>
      <c r="JRG98" s="85"/>
      <c r="JRH98" s="85"/>
      <c r="JRI98" s="85"/>
      <c r="JRJ98" s="85"/>
      <c r="JRK98" s="85"/>
      <c r="JRL98" s="85"/>
      <c r="JRM98" s="85"/>
      <c r="JRN98" s="85"/>
      <c r="JRO98" s="85"/>
      <c r="JRP98" s="85"/>
      <c r="JRQ98" s="85"/>
      <c r="JRR98" s="85"/>
      <c r="JRS98" s="85"/>
      <c r="JRT98" s="85"/>
      <c r="JRU98" s="85"/>
      <c r="JRV98" s="85"/>
      <c r="JRW98" s="85"/>
      <c r="JRX98" s="85"/>
      <c r="JRY98" s="85"/>
      <c r="JRZ98" s="85"/>
      <c r="JSA98" s="85"/>
      <c r="JSB98" s="85"/>
      <c r="JSC98" s="85"/>
      <c r="JSD98" s="85"/>
      <c r="JSE98" s="85"/>
      <c r="JSF98" s="85"/>
      <c r="JSG98" s="85"/>
      <c r="JSH98" s="85"/>
      <c r="JSI98" s="85"/>
      <c r="JSJ98" s="85"/>
      <c r="JSK98" s="85"/>
      <c r="JSL98" s="85"/>
      <c r="JSM98" s="85"/>
      <c r="JSN98" s="85"/>
      <c r="JSO98" s="85"/>
      <c r="JSP98" s="85"/>
      <c r="JSQ98" s="85"/>
      <c r="JSR98" s="85"/>
      <c r="JSS98" s="85"/>
      <c r="JST98" s="85"/>
      <c r="JSU98" s="85"/>
      <c r="JSV98" s="85"/>
      <c r="JSW98" s="85"/>
      <c r="JSX98" s="85"/>
      <c r="JSY98" s="85"/>
      <c r="JSZ98" s="85"/>
      <c r="JTA98" s="85"/>
      <c r="JTB98" s="85"/>
      <c r="JTC98" s="85"/>
      <c r="JTD98" s="85"/>
      <c r="JTE98" s="85"/>
      <c r="JTF98" s="85"/>
      <c r="JTG98" s="85"/>
      <c r="JTH98" s="85"/>
      <c r="JTI98" s="85"/>
      <c r="JTJ98" s="85"/>
      <c r="JTK98" s="85"/>
      <c r="JTL98" s="85"/>
      <c r="JTM98" s="85"/>
      <c r="JTN98" s="85"/>
      <c r="JTO98" s="85"/>
      <c r="JTP98" s="85"/>
      <c r="JTQ98" s="85"/>
      <c r="JTR98" s="85"/>
      <c r="JTS98" s="85"/>
      <c r="JTT98" s="85"/>
      <c r="JTU98" s="85"/>
      <c r="JTV98" s="85"/>
      <c r="JTW98" s="85"/>
      <c r="JTX98" s="85"/>
      <c r="JTY98" s="85"/>
      <c r="JTZ98" s="85"/>
      <c r="JUA98" s="85"/>
      <c r="JUB98" s="85"/>
      <c r="JUC98" s="85"/>
      <c r="JUD98" s="85"/>
      <c r="JUE98" s="85"/>
      <c r="JUF98" s="85"/>
      <c r="JUG98" s="85"/>
      <c r="JUH98" s="85"/>
      <c r="JUI98" s="85"/>
      <c r="JUJ98" s="85"/>
      <c r="JUK98" s="85"/>
      <c r="JUL98" s="85"/>
      <c r="JUM98" s="85"/>
      <c r="JUN98" s="85"/>
      <c r="JUO98" s="85"/>
      <c r="JUP98" s="85"/>
      <c r="JUQ98" s="85"/>
      <c r="JUR98" s="85"/>
      <c r="JUS98" s="85"/>
      <c r="JUT98" s="85"/>
      <c r="JUU98" s="85"/>
      <c r="JUV98" s="85"/>
      <c r="JUW98" s="85"/>
      <c r="JUX98" s="85"/>
      <c r="JUY98" s="85"/>
      <c r="JUZ98" s="85"/>
      <c r="JVA98" s="85"/>
      <c r="JVB98" s="85"/>
      <c r="JVC98" s="85"/>
      <c r="JVD98" s="85"/>
      <c r="JVE98" s="85"/>
      <c r="JVF98" s="85"/>
      <c r="JVG98" s="85"/>
      <c r="JVH98" s="85"/>
      <c r="JVI98" s="85"/>
      <c r="JVJ98" s="85"/>
      <c r="JVK98" s="85"/>
      <c r="JVL98" s="85"/>
      <c r="JVM98" s="85"/>
      <c r="JVN98" s="85"/>
      <c r="JVO98" s="85"/>
      <c r="JVP98" s="85"/>
      <c r="JVQ98" s="85"/>
      <c r="JVR98" s="85"/>
      <c r="JVS98" s="85"/>
      <c r="JVT98" s="85"/>
      <c r="JVU98" s="85"/>
      <c r="JVV98" s="85"/>
      <c r="JVW98" s="85"/>
      <c r="JVX98" s="85"/>
      <c r="JVY98" s="85"/>
      <c r="JVZ98" s="85"/>
      <c r="JWA98" s="85"/>
      <c r="JWB98" s="85"/>
      <c r="JWC98" s="85"/>
      <c r="JWD98" s="85"/>
      <c r="JWE98" s="85"/>
      <c r="JWF98" s="85"/>
      <c r="JWG98" s="85"/>
      <c r="JWH98" s="85"/>
      <c r="JWI98" s="85"/>
      <c r="JWJ98" s="85"/>
      <c r="JWK98" s="85"/>
      <c r="JWL98" s="85"/>
      <c r="JWM98" s="85"/>
      <c r="JWN98" s="85"/>
      <c r="JWO98" s="85"/>
      <c r="JWP98" s="85"/>
      <c r="JWQ98" s="85"/>
      <c r="JWR98" s="85"/>
      <c r="JWS98" s="85"/>
      <c r="JWT98" s="85"/>
      <c r="JWU98" s="85"/>
      <c r="JWV98" s="85"/>
      <c r="JWW98" s="85"/>
      <c r="JWX98" s="85"/>
      <c r="JWY98" s="85"/>
      <c r="JWZ98" s="85"/>
      <c r="JXA98" s="85"/>
      <c r="JXB98" s="85"/>
      <c r="JXC98" s="85"/>
      <c r="JXD98" s="85"/>
      <c r="JXE98" s="85"/>
      <c r="JXF98" s="85"/>
      <c r="JXG98" s="85"/>
      <c r="JXH98" s="85"/>
      <c r="JXI98" s="85"/>
      <c r="JXJ98" s="85"/>
      <c r="JXK98" s="85"/>
      <c r="JXL98" s="85"/>
      <c r="JXM98" s="85"/>
      <c r="JXN98" s="85"/>
      <c r="JXO98" s="85"/>
      <c r="JXP98" s="85"/>
      <c r="JXQ98" s="85"/>
      <c r="JXR98" s="85"/>
      <c r="JXS98" s="85"/>
      <c r="JXT98" s="85"/>
      <c r="JXU98" s="85"/>
      <c r="JXV98" s="85"/>
      <c r="JXW98" s="85"/>
      <c r="JXX98" s="85"/>
      <c r="JXY98" s="85"/>
      <c r="JXZ98" s="85"/>
      <c r="JYA98" s="85"/>
      <c r="JYB98" s="85"/>
      <c r="JYC98" s="85"/>
      <c r="JYD98" s="85"/>
      <c r="JYE98" s="85"/>
      <c r="JYF98" s="85"/>
      <c r="JYG98" s="85"/>
      <c r="JYH98" s="85"/>
      <c r="JYI98" s="85"/>
      <c r="JYJ98" s="85"/>
      <c r="JYK98" s="85"/>
      <c r="JYL98" s="85"/>
      <c r="JYM98" s="85"/>
      <c r="JYN98" s="85"/>
      <c r="JYO98" s="85"/>
      <c r="JYP98" s="85"/>
      <c r="JYQ98" s="85"/>
      <c r="JYR98" s="85"/>
      <c r="JYS98" s="85"/>
      <c r="JYT98" s="85"/>
      <c r="JYU98" s="85"/>
      <c r="JYV98" s="85"/>
      <c r="JYW98" s="85"/>
      <c r="JYX98" s="85"/>
      <c r="JYY98" s="85"/>
      <c r="JYZ98" s="85"/>
      <c r="JZA98" s="85"/>
      <c r="JZB98" s="85"/>
      <c r="JZC98" s="85"/>
      <c r="JZD98" s="85"/>
      <c r="JZE98" s="85"/>
      <c r="JZF98" s="85"/>
      <c r="JZG98" s="85"/>
      <c r="JZH98" s="85"/>
      <c r="JZI98" s="85"/>
      <c r="JZJ98" s="85"/>
      <c r="JZK98" s="85"/>
      <c r="JZL98" s="85"/>
      <c r="JZM98" s="85"/>
      <c r="JZN98" s="85"/>
      <c r="JZO98" s="85"/>
      <c r="JZP98" s="85"/>
      <c r="JZQ98" s="85"/>
      <c r="JZR98" s="85"/>
      <c r="JZS98" s="85"/>
      <c r="JZT98" s="85"/>
      <c r="JZU98" s="85"/>
      <c r="JZV98" s="85"/>
      <c r="JZW98" s="85"/>
      <c r="JZX98" s="85"/>
      <c r="JZY98" s="85"/>
      <c r="JZZ98" s="85"/>
      <c r="KAA98" s="85"/>
      <c r="KAB98" s="85"/>
      <c r="KAC98" s="85"/>
      <c r="KAD98" s="85"/>
      <c r="KAE98" s="85"/>
      <c r="KAF98" s="85"/>
      <c r="KAG98" s="85"/>
      <c r="KAH98" s="85"/>
      <c r="KAI98" s="85"/>
      <c r="KAJ98" s="85"/>
      <c r="KAK98" s="85"/>
      <c r="KAL98" s="85"/>
      <c r="KAM98" s="85"/>
      <c r="KAN98" s="85"/>
      <c r="KAO98" s="85"/>
      <c r="KAP98" s="85"/>
      <c r="KAQ98" s="85"/>
      <c r="KAR98" s="85"/>
      <c r="KAS98" s="85"/>
      <c r="KAT98" s="85"/>
      <c r="KAU98" s="85"/>
      <c r="KAV98" s="85"/>
      <c r="KAW98" s="85"/>
      <c r="KAX98" s="85"/>
      <c r="KAY98" s="85"/>
      <c r="KAZ98" s="85"/>
      <c r="KBA98" s="85"/>
      <c r="KBB98" s="85"/>
      <c r="KBC98" s="85"/>
      <c r="KBD98" s="85"/>
      <c r="KBE98" s="85"/>
      <c r="KBF98" s="85"/>
      <c r="KBG98" s="85"/>
      <c r="KBH98" s="85"/>
      <c r="KBI98" s="85"/>
      <c r="KBJ98" s="85"/>
      <c r="KBK98" s="85"/>
      <c r="KBL98" s="85"/>
      <c r="KBM98" s="85"/>
      <c r="KBN98" s="85"/>
      <c r="KBO98" s="85"/>
      <c r="KBP98" s="85"/>
      <c r="KBQ98" s="85"/>
      <c r="KBR98" s="85"/>
      <c r="KBS98" s="85"/>
      <c r="KBT98" s="85"/>
      <c r="KBU98" s="85"/>
      <c r="KBV98" s="85"/>
      <c r="KBW98" s="85"/>
      <c r="KBX98" s="85"/>
      <c r="KBY98" s="85"/>
      <c r="KBZ98" s="85"/>
      <c r="KCA98" s="85"/>
      <c r="KCB98" s="85"/>
      <c r="KCC98" s="85"/>
      <c r="KCD98" s="85"/>
      <c r="KCE98" s="85"/>
      <c r="KCF98" s="85"/>
      <c r="KCG98" s="85"/>
      <c r="KCH98" s="85"/>
      <c r="KCI98" s="85"/>
      <c r="KCJ98" s="85"/>
      <c r="KCK98" s="85"/>
      <c r="KCL98" s="85"/>
      <c r="KCM98" s="85"/>
      <c r="KCN98" s="85"/>
      <c r="KCO98" s="85"/>
      <c r="KCP98" s="85"/>
      <c r="KCQ98" s="85"/>
      <c r="KCR98" s="85"/>
      <c r="KCS98" s="85"/>
      <c r="KCT98" s="85"/>
      <c r="KCU98" s="85"/>
      <c r="KCV98" s="85"/>
      <c r="KCW98" s="85"/>
      <c r="KCX98" s="85"/>
      <c r="KCY98" s="85"/>
      <c r="KCZ98" s="85"/>
      <c r="KDA98" s="85"/>
      <c r="KDB98" s="85"/>
      <c r="KDC98" s="85"/>
      <c r="KDD98" s="85"/>
      <c r="KDE98" s="85"/>
      <c r="KDF98" s="85"/>
      <c r="KDG98" s="85"/>
      <c r="KDH98" s="85"/>
      <c r="KDI98" s="85"/>
      <c r="KDJ98" s="85"/>
      <c r="KDK98" s="85"/>
      <c r="KDL98" s="85"/>
      <c r="KDM98" s="85"/>
      <c r="KDN98" s="85"/>
      <c r="KDO98" s="85"/>
      <c r="KDP98" s="85"/>
      <c r="KDQ98" s="85"/>
      <c r="KDR98" s="85"/>
      <c r="KDS98" s="85"/>
      <c r="KDT98" s="85"/>
      <c r="KDU98" s="85"/>
      <c r="KDV98" s="85"/>
      <c r="KDW98" s="85"/>
      <c r="KDX98" s="85"/>
      <c r="KDY98" s="85"/>
      <c r="KDZ98" s="85"/>
      <c r="KEA98" s="85"/>
      <c r="KEB98" s="85"/>
      <c r="KEC98" s="85"/>
      <c r="KED98" s="85"/>
      <c r="KEE98" s="85"/>
      <c r="KEF98" s="85"/>
      <c r="KEG98" s="85"/>
      <c r="KEH98" s="85"/>
      <c r="KEI98" s="85"/>
      <c r="KEJ98" s="85"/>
      <c r="KEK98" s="85"/>
      <c r="KEL98" s="85"/>
      <c r="KEM98" s="85"/>
      <c r="KEN98" s="85"/>
      <c r="KEO98" s="85"/>
      <c r="KEP98" s="85"/>
      <c r="KEQ98" s="85"/>
      <c r="KER98" s="85"/>
      <c r="KES98" s="85"/>
      <c r="KET98" s="85"/>
      <c r="KEU98" s="85"/>
      <c r="KEV98" s="85"/>
      <c r="KEW98" s="85"/>
      <c r="KEX98" s="85"/>
      <c r="KEY98" s="85"/>
      <c r="KEZ98" s="85"/>
      <c r="KFA98" s="85"/>
      <c r="KFB98" s="85"/>
      <c r="KFC98" s="85"/>
      <c r="KFD98" s="85"/>
      <c r="KFE98" s="85"/>
      <c r="KFF98" s="85"/>
      <c r="KFG98" s="85"/>
      <c r="KFH98" s="85"/>
      <c r="KFI98" s="85"/>
      <c r="KFJ98" s="85"/>
      <c r="KFK98" s="85"/>
      <c r="KFL98" s="85"/>
      <c r="KFM98" s="85"/>
      <c r="KFN98" s="85"/>
      <c r="KFO98" s="85"/>
      <c r="KFP98" s="85"/>
      <c r="KFQ98" s="85"/>
      <c r="KFR98" s="85"/>
      <c r="KFS98" s="85"/>
      <c r="KFT98" s="85"/>
      <c r="KFU98" s="85"/>
      <c r="KFV98" s="85"/>
      <c r="KFW98" s="85"/>
      <c r="KFX98" s="85"/>
      <c r="KFY98" s="85"/>
      <c r="KFZ98" s="85"/>
      <c r="KGA98" s="85"/>
      <c r="KGB98" s="85"/>
      <c r="KGC98" s="85"/>
      <c r="KGD98" s="85"/>
      <c r="KGE98" s="85"/>
      <c r="KGF98" s="85"/>
      <c r="KGG98" s="85"/>
      <c r="KGH98" s="85"/>
      <c r="KGI98" s="85"/>
      <c r="KGJ98" s="85"/>
      <c r="KGK98" s="85"/>
      <c r="KGL98" s="85"/>
      <c r="KGM98" s="85"/>
      <c r="KGN98" s="85"/>
      <c r="KGO98" s="85"/>
      <c r="KGP98" s="85"/>
      <c r="KGQ98" s="85"/>
      <c r="KGR98" s="85"/>
      <c r="KGS98" s="85"/>
      <c r="KGT98" s="85"/>
      <c r="KGU98" s="85"/>
      <c r="KGV98" s="85"/>
      <c r="KGW98" s="85"/>
      <c r="KGX98" s="85"/>
      <c r="KGY98" s="85"/>
      <c r="KGZ98" s="85"/>
      <c r="KHA98" s="85"/>
      <c r="KHB98" s="85"/>
      <c r="KHC98" s="85"/>
      <c r="KHD98" s="85"/>
      <c r="KHE98" s="85"/>
      <c r="KHF98" s="85"/>
      <c r="KHG98" s="85"/>
      <c r="KHH98" s="85"/>
      <c r="KHI98" s="85"/>
      <c r="KHJ98" s="85"/>
      <c r="KHK98" s="85"/>
      <c r="KHL98" s="85"/>
      <c r="KHM98" s="85"/>
      <c r="KHN98" s="85"/>
      <c r="KHO98" s="85"/>
      <c r="KHP98" s="85"/>
      <c r="KHQ98" s="85"/>
      <c r="KHR98" s="85"/>
      <c r="KHS98" s="85"/>
      <c r="KHT98" s="85"/>
      <c r="KHU98" s="85"/>
      <c r="KHV98" s="85"/>
      <c r="KHW98" s="85"/>
      <c r="KHX98" s="85"/>
      <c r="KHY98" s="85"/>
      <c r="KHZ98" s="85"/>
      <c r="KIA98" s="85"/>
      <c r="KIB98" s="85"/>
      <c r="KIC98" s="85"/>
      <c r="KID98" s="85"/>
      <c r="KIE98" s="85"/>
      <c r="KIF98" s="85"/>
      <c r="KIG98" s="85"/>
      <c r="KIH98" s="85"/>
      <c r="KII98" s="85"/>
      <c r="KIJ98" s="85"/>
      <c r="KIK98" s="85"/>
      <c r="KIL98" s="85"/>
      <c r="KIM98" s="85"/>
      <c r="KIN98" s="85"/>
      <c r="KIO98" s="85"/>
      <c r="KIP98" s="85"/>
      <c r="KIQ98" s="85"/>
      <c r="KIR98" s="85"/>
      <c r="KIS98" s="85"/>
      <c r="KIT98" s="85"/>
      <c r="KIU98" s="85"/>
      <c r="KIV98" s="85"/>
      <c r="KIW98" s="85"/>
      <c r="KIX98" s="85"/>
      <c r="KIY98" s="85"/>
      <c r="KIZ98" s="85"/>
      <c r="KJA98" s="85"/>
      <c r="KJB98" s="85"/>
      <c r="KJC98" s="85"/>
      <c r="KJD98" s="85"/>
      <c r="KJE98" s="85"/>
      <c r="KJF98" s="85"/>
      <c r="KJG98" s="85"/>
      <c r="KJH98" s="85"/>
      <c r="KJI98" s="85"/>
      <c r="KJJ98" s="85"/>
      <c r="KJK98" s="85"/>
      <c r="KJL98" s="85"/>
      <c r="KJM98" s="85"/>
      <c r="KJN98" s="85"/>
      <c r="KJO98" s="85"/>
      <c r="KJP98" s="85"/>
      <c r="KJQ98" s="85"/>
      <c r="KJR98" s="85"/>
      <c r="KJS98" s="85"/>
      <c r="KJT98" s="85"/>
      <c r="KJU98" s="85"/>
      <c r="KJV98" s="85"/>
      <c r="KJW98" s="85"/>
      <c r="KJX98" s="85"/>
      <c r="KJY98" s="85"/>
      <c r="KJZ98" s="85"/>
      <c r="KKA98" s="85"/>
      <c r="KKB98" s="85"/>
      <c r="KKC98" s="85"/>
      <c r="KKD98" s="85"/>
      <c r="KKE98" s="85"/>
      <c r="KKF98" s="85"/>
      <c r="KKG98" s="85"/>
      <c r="KKH98" s="85"/>
      <c r="KKI98" s="85"/>
      <c r="KKJ98" s="85"/>
      <c r="KKK98" s="85"/>
      <c r="KKL98" s="85"/>
      <c r="KKM98" s="85"/>
      <c r="KKN98" s="85"/>
      <c r="KKO98" s="85"/>
      <c r="KKP98" s="85"/>
      <c r="KKQ98" s="85"/>
      <c r="KKR98" s="85"/>
      <c r="KKS98" s="85"/>
      <c r="KKT98" s="85"/>
      <c r="KKU98" s="85"/>
      <c r="KKV98" s="85"/>
      <c r="KKW98" s="85"/>
      <c r="KKX98" s="85"/>
      <c r="KKY98" s="85"/>
      <c r="KKZ98" s="85"/>
      <c r="KLA98" s="85"/>
      <c r="KLB98" s="85"/>
      <c r="KLC98" s="85"/>
      <c r="KLD98" s="85"/>
      <c r="KLE98" s="85"/>
      <c r="KLF98" s="85"/>
      <c r="KLG98" s="85"/>
      <c r="KLH98" s="85"/>
      <c r="KLI98" s="85"/>
      <c r="KLJ98" s="85"/>
      <c r="KLK98" s="85"/>
      <c r="KLL98" s="85"/>
      <c r="KLM98" s="85"/>
      <c r="KLN98" s="85"/>
      <c r="KLO98" s="85"/>
      <c r="KLP98" s="85"/>
      <c r="KLQ98" s="85"/>
      <c r="KLR98" s="85"/>
      <c r="KLS98" s="85"/>
      <c r="KLT98" s="85"/>
      <c r="KLU98" s="85"/>
      <c r="KLV98" s="85"/>
      <c r="KLW98" s="85"/>
      <c r="KLX98" s="85"/>
      <c r="KLY98" s="85"/>
      <c r="KLZ98" s="85"/>
      <c r="KMA98" s="85"/>
      <c r="KMB98" s="85"/>
      <c r="KMC98" s="85"/>
      <c r="KMD98" s="85"/>
      <c r="KME98" s="85"/>
      <c r="KMF98" s="85"/>
      <c r="KMG98" s="85"/>
      <c r="KMH98" s="85"/>
      <c r="KMI98" s="85"/>
      <c r="KMJ98" s="85"/>
      <c r="KMK98" s="85"/>
      <c r="KML98" s="85"/>
      <c r="KMM98" s="85"/>
      <c r="KMN98" s="85"/>
      <c r="KMO98" s="85"/>
      <c r="KMP98" s="85"/>
      <c r="KMQ98" s="85"/>
      <c r="KMR98" s="85"/>
      <c r="KMS98" s="85"/>
      <c r="KMT98" s="85"/>
      <c r="KMU98" s="85"/>
      <c r="KMV98" s="85"/>
      <c r="KMW98" s="85"/>
      <c r="KMX98" s="85"/>
      <c r="KMY98" s="85"/>
      <c r="KMZ98" s="85"/>
      <c r="KNA98" s="85"/>
      <c r="KNB98" s="85"/>
      <c r="KNC98" s="85"/>
      <c r="KND98" s="85"/>
      <c r="KNE98" s="85"/>
      <c r="KNF98" s="85"/>
      <c r="KNG98" s="85"/>
      <c r="KNH98" s="85"/>
      <c r="KNI98" s="85"/>
      <c r="KNJ98" s="85"/>
      <c r="KNK98" s="85"/>
      <c r="KNL98" s="85"/>
      <c r="KNM98" s="85"/>
      <c r="KNN98" s="85"/>
      <c r="KNO98" s="85"/>
      <c r="KNP98" s="85"/>
      <c r="KNQ98" s="85"/>
      <c r="KNR98" s="85"/>
      <c r="KNS98" s="85"/>
      <c r="KNT98" s="85"/>
      <c r="KNU98" s="85"/>
      <c r="KNV98" s="85"/>
      <c r="KNW98" s="85"/>
      <c r="KNX98" s="85"/>
      <c r="KNY98" s="85"/>
      <c r="KNZ98" s="85"/>
      <c r="KOA98" s="85"/>
      <c r="KOB98" s="85"/>
      <c r="KOC98" s="85"/>
      <c r="KOD98" s="85"/>
      <c r="KOE98" s="85"/>
      <c r="KOF98" s="85"/>
      <c r="KOG98" s="85"/>
      <c r="KOH98" s="85"/>
      <c r="KOI98" s="85"/>
      <c r="KOJ98" s="85"/>
      <c r="KOK98" s="85"/>
      <c r="KOL98" s="85"/>
      <c r="KOM98" s="85"/>
      <c r="KON98" s="85"/>
      <c r="KOO98" s="85"/>
      <c r="KOP98" s="85"/>
      <c r="KOQ98" s="85"/>
      <c r="KOR98" s="85"/>
      <c r="KOS98" s="85"/>
      <c r="KOT98" s="85"/>
      <c r="KOU98" s="85"/>
      <c r="KOV98" s="85"/>
      <c r="KOW98" s="85"/>
      <c r="KOX98" s="85"/>
      <c r="KOY98" s="85"/>
      <c r="KOZ98" s="85"/>
      <c r="KPA98" s="85"/>
      <c r="KPB98" s="85"/>
      <c r="KPC98" s="85"/>
      <c r="KPD98" s="85"/>
      <c r="KPE98" s="85"/>
      <c r="KPF98" s="85"/>
      <c r="KPG98" s="85"/>
      <c r="KPH98" s="85"/>
      <c r="KPI98" s="85"/>
      <c r="KPJ98" s="85"/>
      <c r="KPK98" s="85"/>
      <c r="KPL98" s="85"/>
      <c r="KPM98" s="85"/>
      <c r="KPN98" s="85"/>
      <c r="KPO98" s="85"/>
      <c r="KPP98" s="85"/>
      <c r="KPQ98" s="85"/>
      <c r="KPR98" s="85"/>
      <c r="KPS98" s="85"/>
      <c r="KPT98" s="85"/>
      <c r="KPU98" s="85"/>
      <c r="KPV98" s="85"/>
      <c r="KPW98" s="85"/>
      <c r="KPX98" s="85"/>
      <c r="KPY98" s="85"/>
      <c r="KPZ98" s="85"/>
      <c r="KQA98" s="85"/>
      <c r="KQB98" s="85"/>
      <c r="KQC98" s="85"/>
      <c r="KQD98" s="85"/>
      <c r="KQE98" s="85"/>
      <c r="KQF98" s="85"/>
      <c r="KQG98" s="85"/>
      <c r="KQH98" s="85"/>
      <c r="KQI98" s="85"/>
      <c r="KQJ98" s="85"/>
      <c r="KQK98" s="85"/>
      <c r="KQL98" s="85"/>
      <c r="KQM98" s="85"/>
      <c r="KQN98" s="85"/>
      <c r="KQO98" s="85"/>
      <c r="KQP98" s="85"/>
      <c r="KQQ98" s="85"/>
      <c r="KQR98" s="85"/>
      <c r="KQS98" s="85"/>
      <c r="KQT98" s="85"/>
      <c r="KQU98" s="85"/>
      <c r="KQV98" s="85"/>
      <c r="KQW98" s="85"/>
      <c r="KQX98" s="85"/>
      <c r="KQY98" s="85"/>
      <c r="KQZ98" s="85"/>
      <c r="KRA98" s="85"/>
      <c r="KRB98" s="85"/>
      <c r="KRC98" s="85"/>
      <c r="KRD98" s="85"/>
      <c r="KRE98" s="85"/>
      <c r="KRF98" s="85"/>
      <c r="KRG98" s="85"/>
      <c r="KRH98" s="85"/>
      <c r="KRI98" s="85"/>
      <c r="KRJ98" s="85"/>
      <c r="KRK98" s="85"/>
      <c r="KRL98" s="85"/>
      <c r="KRM98" s="85"/>
      <c r="KRN98" s="85"/>
      <c r="KRO98" s="85"/>
      <c r="KRP98" s="85"/>
      <c r="KRQ98" s="85"/>
      <c r="KRR98" s="85"/>
      <c r="KRS98" s="85"/>
      <c r="KRT98" s="85"/>
      <c r="KRU98" s="85"/>
      <c r="KRV98" s="85"/>
      <c r="KRW98" s="85"/>
      <c r="KRX98" s="85"/>
      <c r="KRY98" s="85"/>
      <c r="KRZ98" s="85"/>
      <c r="KSA98" s="85"/>
      <c r="KSB98" s="85"/>
      <c r="KSC98" s="85"/>
      <c r="KSD98" s="85"/>
      <c r="KSE98" s="85"/>
      <c r="KSF98" s="85"/>
      <c r="KSG98" s="85"/>
      <c r="KSH98" s="85"/>
      <c r="KSI98" s="85"/>
      <c r="KSJ98" s="85"/>
      <c r="KSK98" s="85"/>
      <c r="KSL98" s="85"/>
      <c r="KSM98" s="85"/>
      <c r="KSN98" s="85"/>
      <c r="KSO98" s="85"/>
      <c r="KSP98" s="85"/>
      <c r="KSQ98" s="85"/>
      <c r="KSR98" s="85"/>
      <c r="KSS98" s="85"/>
      <c r="KST98" s="85"/>
      <c r="KSU98" s="85"/>
      <c r="KSV98" s="85"/>
      <c r="KSW98" s="85"/>
      <c r="KSX98" s="85"/>
      <c r="KSY98" s="85"/>
      <c r="KSZ98" s="85"/>
      <c r="KTA98" s="85"/>
      <c r="KTB98" s="85"/>
      <c r="KTC98" s="85"/>
      <c r="KTD98" s="85"/>
      <c r="KTE98" s="85"/>
      <c r="KTF98" s="85"/>
      <c r="KTG98" s="85"/>
      <c r="KTH98" s="85"/>
      <c r="KTI98" s="85"/>
      <c r="KTJ98" s="85"/>
      <c r="KTK98" s="85"/>
      <c r="KTL98" s="85"/>
      <c r="KTM98" s="85"/>
      <c r="KTN98" s="85"/>
      <c r="KTO98" s="85"/>
      <c r="KTP98" s="85"/>
      <c r="KTQ98" s="85"/>
      <c r="KTR98" s="85"/>
      <c r="KTS98" s="85"/>
      <c r="KTT98" s="85"/>
      <c r="KTU98" s="85"/>
      <c r="KTV98" s="85"/>
      <c r="KTW98" s="85"/>
      <c r="KTX98" s="85"/>
      <c r="KTY98" s="85"/>
      <c r="KTZ98" s="85"/>
      <c r="KUA98" s="85"/>
      <c r="KUB98" s="85"/>
      <c r="KUC98" s="85"/>
      <c r="KUD98" s="85"/>
      <c r="KUE98" s="85"/>
      <c r="KUF98" s="85"/>
      <c r="KUG98" s="85"/>
      <c r="KUH98" s="85"/>
      <c r="KUI98" s="85"/>
      <c r="KUJ98" s="85"/>
      <c r="KUK98" s="85"/>
      <c r="KUL98" s="85"/>
      <c r="KUM98" s="85"/>
      <c r="KUN98" s="85"/>
      <c r="KUO98" s="85"/>
      <c r="KUP98" s="85"/>
      <c r="KUQ98" s="85"/>
      <c r="KUR98" s="85"/>
      <c r="KUS98" s="85"/>
      <c r="KUT98" s="85"/>
      <c r="KUU98" s="85"/>
      <c r="KUV98" s="85"/>
      <c r="KUW98" s="85"/>
      <c r="KUX98" s="85"/>
      <c r="KUY98" s="85"/>
      <c r="KUZ98" s="85"/>
      <c r="KVA98" s="85"/>
      <c r="KVB98" s="85"/>
      <c r="KVC98" s="85"/>
      <c r="KVD98" s="85"/>
      <c r="KVE98" s="85"/>
      <c r="KVF98" s="85"/>
      <c r="KVG98" s="85"/>
      <c r="KVH98" s="85"/>
      <c r="KVI98" s="85"/>
      <c r="KVJ98" s="85"/>
      <c r="KVK98" s="85"/>
      <c r="KVL98" s="85"/>
      <c r="KVM98" s="85"/>
      <c r="KVN98" s="85"/>
      <c r="KVO98" s="85"/>
      <c r="KVP98" s="85"/>
      <c r="KVQ98" s="85"/>
      <c r="KVR98" s="85"/>
      <c r="KVS98" s="85"/>
      <c r="KVT98" s="85"/>
      <c r="KVU98" s="85"/>
      <c r="KVV98" s="85"/>
      <c r="KVW98" s="85"/>
      <c r="KVX98" s="85"/>
      <c r="KVY98" s="85"/>
      <c r="KVZ98" s="85"/>
      <c r="KWA98" s="85"/>
      <c r="KWB98" s="85"/>
      <c r="KWC98" s="85"/>
      <c r="KWD98" s="85"/>
      <c r="KWE98" s="85"/>
      <c r="KWF98" s="85"/>
      <c r="KWG98" s="85"/>
      <c r="KWH98" s="85"/>
      <c r="KWI98" s="85"/>
      <c r="KWJ98" s="85"/>
      <c r="KWK98" s="85"/>
      <c r="KWL98" s="85"/>
      <c r="KWM98" s="85"/>
      <c r="KWN98" s="85"/>
      <c r="KWO98" s="85"/>
      <c r="KWP98" s="85"/>
      <c r="KWQ98" s="85"/>
      <c r="KWR98" s="85"/>
      <c r="KWS98" s="85"/>
      <c r="KWT98" s="85"/>
      <c r="KWU98" s="85"/>
      <c r="KWV98" s="85"/>
      <c r="KWW98" s="85"/>
      <c r="KWX98" s="85"/>
      <c r="KWY98" s="85"/>
      <c r="KWZ98" s="85"/>
      <c r="KXA98" s="85"/>
      <c r="KXB98" s="85"/>
      <c r="KXC98" s="85"/>
      <c r="KXD98" s="85"/>
      <c r="KXE98" s="85"/>
      <c r="KXF98" s="85"/>
      <c r="KXG98" s="85"/>
      <c r="KXH98" s="85"/>
      <c r="KXI98" s="85"/>
      <c r="KXJ98" s="85"/>
      <c r="KXK98" s="85"/>
      <c r="KXL98" s="85"/>
      <c r="KXM98" s="85"/>
      <c r="KXN98" s="85"/>
      <c r="KXO98" s="85"/>
      <c r="KXP98" s="85"/>
      <c r="KXQ98" s="85"/>
      <c r="KXR98" s="85"/>
      <c r="KXS98" s="85"/>
      <c r="KXT98" s="85"/>
      <c r="KXU98" s="85"/>
      <c r="KXV98" s="85"/>
      <c r="KXW98" s="85"/>
      <c r="KXX98" s="85"/>
      <c r="KXY98" s="85"/>
      <c r="KXZ98" s="85"/>
      <c r="KYA98" s="85"/>
      <c r="KYB98" s="85"/>
      <c r="KYC98" s="85"/>
      <c r="KYD98" s="85"/>
      <c r="KYE98" s="85"/>
      <c r="KYF98" s="85"/>
      <c r="KYG98" s="85"/>
      <c r="KYH98" s="85"/>
      <c r="KYI98" s="85"/>
      <c r="KYJ98" s="85"/>
      <c r="KYK98" s="85"/>
      <c r="KYL98" s="85"/>
      <c r="KYM98" s="85"/>
      <c r="KYN98" s="85"/>
      <c r="KYO98" s="85"/>
      <c r="KYP98" s="85"/>
      <c r="KYQ98" s="85"/>
      <c r="KYR98" s="85"/>
      <c r="KYS98" s="85"/>
      <c r="KYT98" s="85"/>
      <c r="KYU98" s="85"/>
      <c r="KYV98" s="85"/>
      <c r="KYW98" s="85"/>
      <c r="KYX98" s="85"/>
      <c r="KYY98" s="85"/>
      <c r="KYZ98" s="85"/>
      <c r="KZA98" s="85"/>
      <c r="KZB98" s="85"/>
      <c r="KZC98" s="85"/>
      <c r="KZD98" s="85"/>
      <c r="KZE98" s="85"/>
      <c r="KZF98" s="85"/>
      <c r="KZG98" s="85"/>
      <c r="KZH98" s="85"/>
      <c r="KZI98" s="85"/>
      <c r="KZJ98" s="85"/>
      <c r="KZK98" s="85"/>
      <c r="KZL98" s="85"/>
      <c r="KZM98" s="85"/>
      <c r="KZN98" s="85"/>
      <c r="KZO98" s="85"/>
      <c r="KZP98" s="85"/>
      <c r="KZQ98" s="85"/>
      <c r="KZR98" s="85"/>
      <c r="KZS98" s="85"/>
      <c r="KZT98" s="85"/>
      <c r="KZU98" s="85"/>
      <c r="KZV98" s="85"/>
      <c r="KZW98" s="85"/>
      <c r="KZX98" s="85"/>
      <c r="KZY98" s="85"/>
      <c r="KZZ98" s="85"/>
      <c r="LAA98" s="85"/>
      <c r="LAB98" s="85"/>
      <c r="LAC98" s="85"/>
      <c r="LAD98" s="85"/>
      <c r="LAE98" s="85"/>
      <c r="LAF98" s="85"/>
      <c r="LAG98" s="85"/>
      <c r="LAH98" s="85"/>
      <c r="LAI98" s="85"/>
      <c r="LAJ98" s="85"/>
      <c r="LAK98" s="85"/>
      <c r="LAL98" s="85"/>
      <c r="LAM98" s="85"/>
      <c r="LAN98" s="85"/>
      <c r="LAO98" s="85"/>
      <c r="LAP98" s="85"/>
      <c r="LAQ98" s="85"/>
      <c r="LAR98" s="85"/>
      <c r="LAS98" s="85"/>
      <c r="LAT98" s="85"/>
      <c r="LAU98" s="85"/>
      <c r="LAV98" s="85"/>
      <c r="LAW98" s="85"/>
      <c r="LAX98" s="85"/>
      <c r="LAY98" s="85"/>
      <c r="LAZ98" s="85"/>
      <c r="LBA98" s="85"/>
      <c r="LBB98" s="85"/>
      <c r="LBC98" s="85"/>
      <c r="LBD98" s="85"/>
      <c r="LBE98" s="85"/>
      <c r="LBF98" s="85"/>
      <c r="LBG98" s="85"/>
      <c r="LBH98" s="85"/>
      <c r="LBI98" s="85"/>
      <c r="LBJ98" s="85"/>
      <c r="LBK98" s="85"/>
      <c r="LBL98" s="85"/>
      <c r="LBM98" s="85"/>
      <c r="LBN98" s="85"/>
      <c r="LBO98" s="85"/>
      <c r="LBP98" s="85"/>
      <c r="LBQ98" s="85"/>
      <c r="LBR98" s="85"/>
      <c r="LBS98" s="85"/>
      <c r="LBT98" s="85"/>
      <c r="LBU98" s="85"/>
      <c r="LBV98" s="85"/>
      <c r="LBW98" s="85"/>
      <c r="LBX98" s="85"/>
      <c r="LBY98" s="85"/>
      <c r="LBZ98" s="85"/>
      <c r="LCA98" s="85"/>
      <c r="LCB98" s="85"/>
      <c r="LCC98" s="85"/>
      <c r="LCD98" s="85"/>
      <c r="LCE98" s="85"/>
      <c r="LCF98" s="85"/>
      <c r="LCG98" s="85"/>
      <c r="LCH98" s="85"/>
      <c r="LCI98" s="85"/>
      <c r="LCJ98" s="85"/>
      <c r="LCK98" s="85"/>
      <c r="LCL98" s="85"/>
      <c r="LCM98" s="85"/>
      <c r="LCN98" s="85"/>
      <c r="LCO98" s="85"/>
      <c r="LCP98" s="85"/>
      <c r="LCQ98" s="85"/>
      <c r="LCR98" s="85"/>
      <c r="LCS98" s="85"/>
      <c r="LCT98" s="85"/>
      <c r="LCU98" s="85"/>
      <c r="LCV98" s="85"/>
      <c r="LCW98" s="85"/>
      <c r="LCX98" s="85"/>
      <c r="LCY98" s="85"/>
      <c r="LCZ98" s="85"/>
      <c r="LDA98" s="85"/>
      <c r="LDB98" s="85"/>
      <c r="LDC98" s="85"/>
      <c r="LDD98" s="85"/>
      <c r="LDE98" s="85"/>
      <c r="LDF98" s="85"/>
      <c r="LDG98" s="85"/>
      <c r="LDH98" s="85"/>
      <c r="LDI98" s="85"/>
      <c r="LDJ98" s="85"/>
      <c r="LDK98" s="85"/>
      <c r="LDL98" s="85"/>
      <c r="LDM98" s="85"/>
      <c r="LDN98" s="85"/>
      <c r="LDO98" s="85"/>
      <c r="LDP98" s="85"/>
      <c r="LDQ98" s="85"/>
      <c r="LDR98" s="85"/>
      <c r="LDS98" s="85"/>
      <c r="LDT98" s="85"/>
      <c r="LDU98" s="85"/>
      <c r="LDV98" s="85"/>
      <c r="LDW98" s="85"/>
      <c r="LDX98" s="85"/>
      <c r="LDY98" s="85"/>
      <c r="LDZ98" s="85"/>
      <c r="LEA98" s="85"/>
      <c r="LEB98" s="85"/>
      <c r="LEC98" s="85"/>
      <c r="LED98" s="85"/>
      <c r="LEE98" s="85"/>
      <c r="LEF98" s="85"/>
      <c r="LEG98" s="85"/>
      <c r="LEH98" s="85"/>
      <c r="LEI98" s="85"/>
      <c r="LEJ98" s="85"/>
      <c r="LEK98" s="85"/>
      <c r="LEL98" s="85"/>
      <c r="LEM98" s="85"/>
      <c r="LEN98" s="85"/>
      <c r="LEO98" s="85"/>
      <c r="LEP98" s="85"/>
      <c r="LEQ98" s="85"/>
      <c r="LER98" s="85"/>
      <c r="LES98" s="85"/>
      <c r="LET98" s="85"/>
      <c r="LEU98" s="85"/>
      <c r="LEV98" s="85"/>
      <c r="LEW98" s="85"/>
      <c r="LEX98" s="85"/>
      <c r="LEY98" s="85"/>
      <c r="LEZ98" s="85"/>
      <c r="LFA98" s="85"/>
      <c r="LFB98" s="85"/>
      <c r="LFC98" s="85"/>
      <c r="LFD98" s="85"/>
      <c r="LFE98" s="85"/>
      <c r="LFF98" s="85"/>
      <c r="LFG98" s="85"/>
      <c r="LFH98" s="85"/>
      <c r="LFI98" s="85"/>
      <c r="LFJ98" s="85"/>
      <c r="LFK98" s="85"/>
      <c r="LFL98" s="85"/>
      <c r="LFM98" s="85"/>
      <c r="LFN98" s="85"/>
      <c r="LFO98" s="85"/>
      <c r="LFP98" s="85"/>
      <c r="LFQ98" s="85"/>
      <c r="LFR98" s="85"/>
      <c r="LFS98" s="85"/>
      <c r="LFT98" s="85"/>
      <c r="LFU98" s="85"/>
      <c r="LFV98" s="85"/>
      <c r="LFW98" s="85"/>
      <c r="LFX98" s="85"/>
      <c r="LFY98" s="85"/>
      <c r="LFZ98" s="85"/>
      <c r="LGA98" s="85"/>
      <c r="LGB98" s="85"/>
      <c r="LGC98" s="85"/>
      <c r="LGD98" s="85"/>
      <c r="LGE98" s="85"/>
      <c r="LGF98" s="85"/>
      <c r="LGG98" s="85"/>
      <c r="LGH98" s="85"/>
      <c r="LGI98" s="85"/>
      <c r="LGJ98" s="85"/>
      <c r="LGK98" s="85"/>
      <c r="LGL98" s="85"/>
      <c r="LGM98" s="85"/>
      <c r="LGN98" s="85"/>
      <c r="LGO98" s="85"/>
      <c r="LGP98" s="85"/>
      <c r="LGQ98" s="85"/>
      <c r="LGR98" s="85"/>
      <c r="LGS98" s="85"/>
      <c r="LGT98" s="85"/>
      <c r="LGU98" s="85"/>
      <c r="LGV98" s="85"/>
      <c r="LGW98" s="85"/>
      <c r="LGX98" s="85"/>
      <c r="LGY98" s="85"/>
      <c r="LGZ98" s="85"/>
      <c r="LHA98" s="85"/>
      <c r="LHB98" s="85"/>
      <c r="LHC98" s="85"/>
      <c r="LHD98" s="85"/>
      <c r="LHE98" s="85"/>
      <c r="LHF98" s="85"/>
      <c r="LHG98" s="85"/>
      <c r="LHH98" s="85"/>
      <c r="LHI98" s="85"/>
      <c r="LHJ98" s="85"/>
      <c r="LHK98" s="85"/>
      <c r="LHL98" s="85"/>
      <c r="LHM98" s="85"/>
      <c r="LHN98" s="85"/>
      <c r="LHO98" s="85"/>
      <c r="LHP98" s="85"/>
      <c r="LHQ98" s="85"/>
      <c r="LHR98" s="85"/>
      <c r="LHS98" s="85"/>
      <c r="LHT98" s="85"/>
      <c r="LHU98" s="85"/>
      <c r="LHV98" s="85"/>
      <c r="LHW98" s="85"/>
      <c r="LHX98" s="85"/>
      <c r="LHY98" s="85"/>
      <c r="LHZ98" s="85"/>
      <c r="LIA98" s="85"/>
      <c r="LIB98" s="85"/>
      <c r="LIC98" s="85"/>
      <c r="LID98" s="85"/>
      <c r="LIE98" s="85"/>
      <c r="LIF98" s="85"/>
      <c r="LIG98" s="85"/>
      <c r="LIH98" s="85"/>
      <c r="LII98" s="85"/>
      <c r="LIJ98" s="85"/>
      <c r="LIK98" s="85"/>
      <c r="LIL98" s="85"/>
      <c r="LIM98" s="85"/>
      <c r="LIN98" s="85"/>
      <c r="LIO98" s="85"/>
      <c r="LIP98" s="85"/>
      <c r="LIQ98" s="85"/>
      <c r="LIR98" s="85"/>
      <c r="LIS98" s="85"/>
      <c r="LIT98" s="85"/>
      <c r="LIU98" s="85"/>
      <c r="LIV98" s="85"/>
      <c r="LIW98" s="85"/>
      <c r="LIX98" s="85"/>
      <c r="LIY98" s="85"/>
      <c r="LIZ98" s="85"/>
      <c r="LJA98" s="85"/>
      <c r="LJB98" s="85"/>
      <c r="LJC98" s="85"/>
      <c r="LJD98" s="85"/>
      <c r="LJE98" s="85"/>
      <c r="LJF98" s="85"/>
      <c r="LJG98" s="85"/>
      <c r="LJH98" s="85"/>
      <c r="LJI98" s="85"/>
      <c r="LJJ98" s="85"/>
      <c r="LJK98" s="85"/>
      <c r="LJL98" s="85"/>
      <c r="LJM98" s="85"/>
      <c r="LJN98" s="85"/>
      <c r="LJO98" s="85"/>
      <c r="LJP98" s="85"/>
      <c r="LJQ98" s="85"/>
      <c r="LJR98" s="85"/>
      <c r="LJS98" s="85"/>
      <c r="LJT98" s="85"/>
      <c r="LJU98" s="85"/>
      <c r="LJV98" s="85"/>
      <c r="LJW98" s="85"/>
      <c r="LJX98" s="85"/>
      <c r="LJY98" s="85"/>
      <c r="LJZ98" s="85"/>
      <c r="LKA98" s="85"/>
      <c r="LKB98" s="85"/>
      <c r="LKC98" s="85"/>
      <c r="LKD98" s="85"/>
      <c r="LKE98" s="85"/>
      <c r="LKF98" s="85"/>
      <c r="LKG98" s="85"/>
      <c r="LKH98" s="85"/>
      <c r="LKI98" s="85"/>
      <c r="LKJ98" s="85"/>
      <c r="LKK98" s="85"/>
      <c r="LKL98" s="85"/>
      <c r="LKM98" s="85"/>
      <c r="LKN98" s="85"/>
      <c r="LKO98" s="85"/>
      <c r="LKP98" s="85"/>
      <c r="LKQ98" s="85"/>
      <c r="LKR98" s="85"/>
      <c r="LKS98" s="85"/>
      <c r="LKT98" s="85"/>
      <c r="LKU98" s="85"/>
      <c r="LKV98" s="85"/>
      <c r="LKW98" s="85"/>
      <c r="LKX98" s="85"/>
      <c r="LKY98" s="85"/>
      <c r="LKZ98" s="85"/>
      <c r="LLA98" s="85"/>
      <c r="LLB98" s="85"/>
      <c r="LLC98" s="85"/>
      <c r="LLD98" s="85"/>
      <c r="LLE98" s="85"/>
      <c r="LLF98" s="85"/>
      <c r="LLG98" s="85"/>
      <c r="LLH98" s="85"/>
      <c r="LLI98" s="85"/>
      <c r="LLJ98" s="85"/>
      <c r="LLK98" s="85"/>
      <c r="LLL98" s="85"/>
      <c r="LLM98" s="85"/>
      <c r="LLN98" s="85"/>
      <c r="LLO98" s="85"/>
      <c r="LLP98" s="85"/>
      <c r="LLQ98" s="85"/>
      <c r="LLR98" s="85"/>
      <c r="LLS98" s="85"/>
      <c r="LLT98" s="85"/>
      <c r="LLU98" s="85"/>
      <c r="LLV98" s="85"/>
      <c r="LLW98" s="85"/>
      <c r="LLX98" s="85"/>
      <c r="LLY98" s="85"/>
      <c r="LLZ98" s="85"/>
      <c r="LMA98" s="85"/>
      <c r="LMB98" s="85"/>
      <c r="LMC98" s="85"/>
      <c r="LMD98" s="85"/>
      <c r="LME98" s="85"/>
      <c r="LMF98" s="85"/>
      <c r="LMG98" s="85"/>
      <c r="LMH98" s="85"/>
      <c r="LMI98" s="85"/>
      <c r="LMJ98" s="85"/>
      <c r="LMK98" s="85"/>
      <c r="LML98" s="85"/>
      <c r="LMM98" s="85"/>
      <c r="LMN98" s="85"/>
      <c r="LMO98" s="85"/>
      <c r="LMP98" s="85"/>
      <c r="LMQ98" s="85"/>
      <c r="LMR98" s="85"/>
      <c r="LMS98" s="85"/>
      <c r="LMT98" s="85"/>
      <c r="LMU98" s="85"/>
      <c r="LMV98" s="85"/>
      <c r="LMW98" s="85"/>
      <c r="LMX98" s="85"/>
      <c r="LMY98" s="85"/>
      <c r="LMZ98" s="85"/>
      <c r="LNA98" s="85"/>
      <c r="LNB98" s="85"/>
      <c r="LNC98" s="85"/>
      <c r="LND98" s="85"/>
      <c r="LNE98" s="85"/>
      <c r="LNF98" s="85"/>
      <c r="LNG98" s="85"/>
      <c r="LNH98" s="85"/>
      <c r="LNI98" s="85"/>
      <c r="LNJ98" s="85"/>
      <c r="LNK98" s="85"/>
      <c r="LNL98" s="85"/>
      <c r="LNM98" s="85"/>
      <c r="LNN98" s="85"/>
      <c r="LNO98" s="85"/>
      <c r="LNP98" s="85"/>
      <c r="LNQ98" s="85"/>
      <c r="LNR98" s="85"/>
      <c r="LNS98" s="85"/>
      <c r="LNT98" s="85"/>
      <c r="LNU98" s="85"/>
      <c r="LNV98" s="85"/>
      <c r="LNW98" s="85"/>
      <c r="LNX98" s="85"/>
      <c r="LNY98" s="85"/>
      <c r="LNZ98" s="85"/>
      <c r="LOA98" s="85"/>
      <c r="LOB98" s="85"/>
      <c r="LOC98" s="85"/>
      <c r="LOD98" s="85"/>
      <c r="LOE98" s="85"/>
      <c r="LOF98" s="85"/>
      <c r="LOG98" s="85"/>
      <c r="LOH98" s="85"/>
      <c r="LOI98" s="85"/>
      <c r="LOJ98" s="85"/>
      <c r="LOK98" s="85"/>
      <c r="LOL98" s="85"/>
      <c r="LOM98" s="85"/>
      <c r="LON98" s="85"/>
      <c r="LOO98" s="85"/>
      <c r="LOP98" s="85"/>
      <c r="LOQ98" s="85"/>
      <c r="LOR98" s="85"/>
      <c r="LOS98" s="85"/>
      <c r="LOT98" s="85"/>
      <c r="LOU98" s="85"/>
      <c r="LOV98" s="85"/>
      <c r="LOW98" s="85"/>
      <c r="LOX98" s="85"/>
      <c r="LOY98" s="85"/>
      <c r="LOZ98" s="85"/>
      <c r="LPA98" s="85"/>
      <c r="LPB98" s="85"/>
      <c r="LPC98" s="85"/>
      <c r="LPD98" s="85"/>
      <c r="LPE98" s="85"/>
      <c r="LPF98" s="85"/>
      <c r="LPG98" s="85"/>
      <c r="LPH98" s="85"/>
      <c r="LPI98" s="85"/>
      <c r="LPJ98" s="85"/>
      <c r="LPK98" s="85"/>
      <c r="LPL98" s="85"/>
      <c r="LPM98" s="85"/>
      <c r="LPN98" s="85"/>
      <c r="LPO98" s="85"/>
      <c r="LPP98" s="85"/>
      <c r="LPQ98" s="85"/>
      <c r="LPR98" s="85"/>
      <c r="LPS98" s="85"/>
      <c r="LPT98" s="85"/>
      <c r="LPU98" s="85"/>
      <c r="LPV98" s="85"/>
      <c r="LPW98" s="85"/>
      <c r="LPX98" s="85"/>
      <c r="LPY98" s="85"/>
      <c r="LPZ98" s="85"/>
      <c r="LQA98" s="85"/>
      <c r="LQB98" s="85"/>
      <c r="LQC98" s="85"/>
      <c r="LQD98" s="85"/>
      <c r="LQE98" s="85"/>
      <c r="LQF98" s="85"/>
      <c r="LQG98" s="85"/>
      <c r="LQH98" s="85"/>
      <c r="LQI98" s="85"/>
      <c r="LQJ98" s="85"/>
      <c r="LQK98" s="85"/>
      <c r="LQL98" s="85"/>
      <c r="LQM98" s="85"/>
      <c r="LQN98" s="85"/>
      <c r="LQO98" s="85"/>
      <c r="LQP98" s="85"/>
      <c r="LQQ98" s="85"/>
      <c r="LQR98" s="85"/>
      <c r="LQS98" s="85"/>
      <c r="LQT98" s="85"/>
      <c r="LQU98" s="85"/>
      <c r="LQV98" s="85"/>
      <c r="LQW98" s="85"/>
      <c r="LQX98" s="85"/>
      <c r="LQY98" s="85"/>
      <c r="LQZ98" s="85"/>
      <c r="LRA98" s="85"/>
      <c r="LRB98" s="85"/>
      <c r="LRC98" s="85"/>
      <c r="LRD98" s="85"/>
      <c r="LRE98" s="85"/>
      <c r="LRF98" s="85"/>
      <c r="LRG98" s="85"/>
      <c r="LRH98" s="85"/>
      <c r="LRI98" s="85"/>
      <c r="LRJ98" s="85"/>
      <c r="LRK98" s="85"/>
      <c r="LRL98" s="85"/>
      <c r="LRM98" s="85"/>
      <c r="LRN98" s="85"/>
      <c r="LRO98" s="85"/>
      <c r="LRP98" s="85"/>
      <c r="LRQ98" s="85"/>
      <c r="LRR98" s="85"/>
      <c r="LRS98" s="85"/>
      <c r="LRT98" s="85"/>
      <c r="LRU98" s="85"/>
      <c r="LRV98" s="85"/>
      <c r="LRW98" s="85"/>
      <c r="LRX98" s="85"/>
      <c r="LRY98" s="85"/>
      <c r="LRZ98" s="85"/>
      <c r="LSA98" s="85"/>
      <c r="LSB98" s="85"/>
      <c r="LSC98" s="85"/>
      <c r="LSD98" s="85"/>
      <c r="LSE98" s="85"/>
      <c r="LSF98" s="85"/>
      <c r="LSG98" s="85"/>
      <c r="LSH98" s="85"/>
      <c r="LSI98" s="85"/>
      <c r="LSJ98" s="85"/>
      <c r="LSK98" s="85"/>
      <c r="LSL98" s="85"/>
      <c r="LSM98" s="85"/>
      <c r="LSN98" s="85"/>
      <c r="LSO98" s="85"/>
      <c r="LSP98" s="85"/>
      <c r="LSQ98" s="85"/>
      <c r="LSR98" s="85"/>
      <c r="LSS98" s="85"/>
      <c r="LST98" s="85"/>
      <c r="LSU98" s="85"/>
      <c r="LSV98" s="85"/>
      <c r="LSW98" s="85"/>
      <c r="LSX98" s="85"/>
      <c r="LSY98" s="85"/>
      <c r="LSZ98" s="85"/>
      <c r="LTA98" s="85"/>
      <c r="LTB98" s="85"/>
      <c r="LTC98" s="85"/>
      <c r="LTD98" s="85"/>
      <c r="LTE98" s="85"/>
      <c r="LTF98" s="85"/>
      <c r="LTG98" s="85"/>
      <c r="LTH98" s="85"/>
      <c r="LTI98" s="85"/>
      <c r="LTJ98" s="85"/>
      <c r="LTK98" s="85"/>
      <c r="LTL98" s="85"/>
      <c r="LTM98" s="85"/>
      <c r="LTN98" s="85"/>
      <c r="LTO98" s="85"/>
      <c r="LTP98" s="85"/>
      <c r="LTQ98" s="85"/>
      <c r="LTR98" s="85"/>
      <c r="LTS98" s="85"/>
      <c r="LTT98" s="85"/>
      <c r="LTU98" s="85"/>
      <c r="LTV98" s="85"/>
      <c r="LTW98" s="85"/>
      <c r="LTX98" s="85"/>
      <c r="LTY98" s="85"/>
      <c r="LTZ98" s="85"/>
      <c r="LUA98" s="85"/>
      <c r="LUB98" s="85"/>
      <c r="LUC98" s="85"/>
      <c r="LUD98" s="85"/>
      <c r="LUE98" s="85"/>
      <c r="LUF98" s="85"/>
      <c r="LUG98" s="85"/>
      <c r="LUH98" s="85"/>
      <c r="LUI98" s="85"/>
      <c r="LUJ98" s="85"/>
      <c r="LUK98" s="85"/>
      <c r="LUL98" s="85"/>
      <c r="LUM98" s="85"/>
      <c r="LUN98" s="85"/>
      <c r="LUO98" s="85"/>
      <c r="LUP98" s="85"/>
      <c r="LUQ98" s="85"/>
      <c r="LUR98" s="85"/>
      <c r="LUS98" s="85"/>
      <c r="LUT98" s="85"/>
      <c r="LUU98" s="85"/>
      <c r="LUV98" s="85"/>
      <c r="LUW98" s="85"/>
      <c r="LUX98" s="85"/>
      <c r="LUY98" s="85"/>
      <c r="LUZ98" s="85"/>
      <c r="LVA98" s="85"/>
      <c r="LVB98" s="85"/>
      <c r="LVC98" s="85"/>
      <c r="LVD98" s="85"/>
      <c r="LVE98" s="85"/>
      <c r="LVF98" s="85"/>
      <c r="LVG98" s="85"/>
      <c r="LVH98" s="85"/>
      <c r="LVI98" s="85"/>
      <c r="LVJ98" s="85"/>
      <c r="LVK98" s="85"/>
      <c r="LVL98" s="85"/>
      <c r="LVM98" s="85"/>
      <c r="LVN98" s="85"/>
      <c r="LVO98" s="85"/>
      <c r="LVP98" s="85"/>
      <c r="LVQ98" s="85"/>
      <c r="LVR98" s="85"/>
      <c r="LVS98" s="85"/>
      <c r="LVT98" s="85"/>
      <c r="LVU98" s="85"/>
      <c r="LVV98" s="85"/>
      <c r="LVW98" s="85"/>
      <c r="LVX98" s="85"/>
      <c r="LVY98" s="85"/>
      <c r="LVZ98" s="85"/>
      <c r="LWA98" s="85"/>
      <c r="LWB98" s="85"/>
      <c r="LWC98" s="85"/>
      <c r="LWD98" s="85"/>
      <c r="LWE98" s="85"/>
      <c r="LWF98" s="85"/>
      <c r="LWG98" s="85"/>
      <c r="LWH98" s="85"/>
      <c r="LWI98" s="85"/>
      <c r="LWJ98" s="85"/>
      <c r="LWK98" s="85"/>
      <c r="LWL98" s="85"/>
      <c r="LWM98" s="85"/>
      <c r="LWN98" s="85"/>
      <c r="LWO98" s="85"/>
      <c r="LWP98" s="85"/>
      <c r="LWQ98" s="85"/>
      <c r="LWR98" s="85"/>
      <c r="LWS98" s="85"/>
      <c r="LWT98" s="85"/>
      <c r="LWU98" s="85"/>
      <c r="LWV98" s="85"/>
      <c r="LWW98" s="85"/>
      <c r="LWX98" s="85"/>
      <c r="LWY98" s="85"/>
      <c r="LWZ98" s="85"/>
      <c r="LXA98" s="85"/>
      <c r="LXB98" s="85"/>
      <c r="LXC98" s="85"/>
      <c r="LXD98" s="85"/>
      <c r="LXE98" s="85"/>
      <c r="LXF98" s="85"/>
      <c r="LXG98" s="85"/>
      <c r="LXH98" s="85"/>
      <c r="LXI98" s="85"/>
      <c r="LXJ98" s="85"/>
      <c r="LXK98" s="85"/>
      <c r="LXL98" s="85"/>
      <c r="LXM98" s="85"/>
      <c r="LXN98" s="85"/>
      <c r="LXO98" s="85"/>
      <c r="LXP98" s="85"/>
      <c r="LXQ98" s="85"/>
      <c r="LXR98" s="85"/>
      <c r="LXS98" s="85"/>
      <c r="LXT98" s="85"/>
      <c r="LXU98" s="85"/>
      <c r="LXV98" s="85"/>
      <c r="LXW98" s="85"/>
      <c r="LXX98" s="85"/>
      <c r="LXY98" s="85"/>
      <c r="LXZ98" s="85"/>
      <c r="LYA98" s="85"/>
      <c r="LYB98" s="85"/>
      <c r="LYC98" s="85"/>
      <c r="LYD98" s="85"/>
      <c r="LYE98" s="85"/>
      <c r="LYF98" s="85"/>
      <c r="LYG98" s="85"/>
      <c r="LYH98" s="85"/>
      <c r="LYI98" s="85"/>
      <c r="LYJ98" s="85"/>
      <c r="LYK98" s="85"/>
      <c r="LYL98" s="85"/>
      <c r="LYM98" s="85"/>
      <c r="LYN98" s="85"/>
      <c r="LYO98" s="85"/>
      <c r="LYP98" s="85"/>
      <c r="LYQ98" s="85"/>
      <c r="LYR98" s="85"/>
      <c r="LYS98" s="85"/>
      <c r="LYT98" s="85"/>
      <c r="LYU98" s="85"/>
      <c r="LYV98" s="85"/>
      <c r="LYW98" s="85"/>
      <c r="LYX98" s="85"/>
      <c r="LYY98" s="85"/>
      <c r="LYZ98" s="85"/>
      <c r="LZA98" s="85"/>
      <c r="LZB98" s="85"/>
      <c r="LZC98" s="85"/>
      <c r="LZD98" s="85"/>
      <c r="LZE98" s="85"/>
      <c r="LZF98" s="85"/>
      <c r="LZG98" s="85"/>
      <c r="LZH98" s="85"/>
      <c r="LZI98" s="85"/>
      <c r="LZJ98" s="85"/>
      <c r="LZK98" s="85"/>
      <c r="LZL98" s="85"/>
      <c r="LZM98" s="85"/>
      <c r="LZN98" s="85"/>
      <c r="LZO98" s="85"/>
      <c r="LZP98" s="85"/>
      <c r="LZQ98" s="85"/>
      <c r="LZR98" s="85"/>
      <c r="LZS98" s="85"/>
      <c r="LZT98" s="85"/>
      <c r="LZU98" s="85"/>
      <c r="LZV98" s="85"/>
      <c r="LZW98" s="85"/>
      <c r="LZX98" s="85"/>
      <c r="LZY98" s="85"/>
      <c r="LZZ98" s="85"/>
      <c r="MAA98" s="85"/>
      <c r="MAB98" s="85"/>
      <c r="MAC98" s="85"/>
      <c r="MAD98" s="85"/>
      <c r="MAE98" s="85"/>
      <c r="MAF98" s="85"/>
      <c r="MAG98" s="85"/>
      <c r="MAH98" s="85"/>
      <c r="MAI98" s="85"/>
      <c r="MAJ98" s="85"/>
      <c r="MAK98" s="85"/>
      <c r="MAL98" s="85"/>
      <c r="MAM98" s="85"/>
      <c r="MAN98" s="85"/>
      <c r="MAO98" s="85"/>
      <c r="MAP98" s="85"/>
      <c r="MAQ98" s="85"/>
      <c r="MAR98" s="85"/>
      <c r="MAS98" s="85"/>
      <c r="MAT98" s="85"/>
      <c r="MAU98" s="85"/>
      <c r="MAV98" s="85"/>
      <c r="MAW98" s="85"/>
      <c r="MAX98" s="85"/>
      <c r="MAY98" s="85"/>
      <c r="MAZ98" s="85"/>
      <c r="MBA98" s="85"/>
      <c r="MBB98" s="85"/>
      <c r="MBC98" s="85"/>
      <c r="MBD98" s="85"/>
      <c r="MBE98" s="85"/>
      <c r="MBF98" s="85"/>
      <c r="MBG98" s="85"/>
      <c r="MBH98" s="85"/>
      <c r="MBI98" s="85"/>
      <c r="MBJ98" s="85"/>
      <c r="MBK98" s="85"/>
      <c r="MBL98" s="85"/>
      <c r="MBM98" s="85"/>
      <c r="MBN98" s="85"/>
      <c r="MBO98" s="85"/>
      <c r="MBP98" s="85"/>
      <c r="MBQ98" s="85"/>
      <c r="MBR98" s="85"/>
      <c r="MBS98" s="85"/>
      <c r="MBT98" s="85"/>
      <c r="MBU98" s="85"/>
      <c r="MBV98" s="85"/>
      <c r="MBW98" s="85"/>
      <c r="MBX98" s="85"/>
      <c r="MBY98" s="85"/>
      <c r="MBZ98" s="85"/>
      <c r="MCA98" s="85"/>
      <c r="MCB98" s="85"/>
      <c r="MCC98" s="85"/>
      <c r="MCD98" s="85"/>
      <c r="MCE98" s="85"/>
      <c r="MCF98" s="85"/>
      <c r="MCG98" s="85"/>
      <c r="MCH98" s="85"/>
      <c r="MCI98" s="85"/>
      <c r="MCJ98" s="85"/>
      <c r="MCK98" s="85"/>
      <c r="MCL98" s="85"/>
      <c r="MCM98" s="85"/>
      <c r="MCN98" s="85"/>
      <c r="MCO98" s="85"/>
      <c r="MCP98" s="85"/>
      <c r="MCQ98" s="85"/>
      <c r="MCR98" s="85"/>
      <c r="MCS98" s="85"/>
      <c r="MCT98" s="85"/>
      <c r="MCU98" s="85"/>
      <c r="MCV98" s="85"/>
      <c r="MCW98" s="85"/>
      <c r="MCX98" s="85"/>
      <c r="MCY98" s="85"/>
      <c r="MCZ98" s="85"/>
      <c r="MDA98" s="85"/>
      <c r="MDB98" s="85"/>
      <c r="MDC98" s="85"/>
      <c r="MDD98" s="85"/>
      <c r="MDE98" s="85"/>
      <c r="MDF98" s="85"/>
      <c r="MDG98" s="85"/>
      <c r="MDH98" s="85"/>
      <c r="MDI98" s="85"/>
      <c r="MDJ98" s="85"/>
      <c r="MDK98" s="85"/>
      <c r="MDL98" s="85"/>
      <c r="MDM98" s="85"/>
      <c r="MDN98" s="85"/>
      <c r="MDO98" s="85"/>
      <c r="MDP98" s="85"/>
      <c r="MDQ98" s="85"/>
      <c r="MDR98" s="85"/>
      <c r="MDS98" s="85"/>
      <c r="MDT98" s="85"/>
      <c r="MDU98" s="85"/>
      <c r="MDV98" s="85"/>
      <c r="MDW98" s="85"/>
      <c r="MDX98" s="85"/>
      <c r="MDY98" s="85"/>
      <c r="MDZ98" s="85"/>
      <c r="MEA98" s="85"/>
      <c r="MEB98" s="85"/>
      <c r="MEC98" s="85"/>
      <c r="MED98" s="85"/>
      <c r="MEE98" s="85"/>
      <c r="MEF98" s="85"/>
      <c r="MEG98" s="85"/>
      <c r="MEH98" s="85"/>
      <c r="MEI98" s="85"/>
      <c r="MEJ98" s="85"/>
      <c r="MEK98" s="85"/>
      <c r="MEL98" s="85"/>
      <c r="MEM98" s="85"/>
      <c r="MEN98" s="85"/>
      <c r="MEO98" s="85"/>
      <c r="MEP98" s="85"/>
      <c r="MEQ98" s="85"/>
      <c r="MER98" s="85"/>
      <c r="MES98" s="85"/>
      <c r="MET98" s="85"/>
      <c r="MEU98" s="85"/>
      <c r="MEV98" s="85"/>
      <c r="MEW98" s="85"/>
      <c r="MEX98" s="85"/>
      <c r="MEY98" s="85"/>
      <c r="MEZ98" s="85"/>
      <c r="MFA98" s="85"/>
      <c r="MFB98" s="85"/>
      <c r="MFC98" s="85"/>
      <c r="MFD98" s="85"/>
      <c r="MFE98" s="85"/>
      <c r="MFF98" s="85"/>
      <c r="MFG98" s="85"/>
      <c r="MFH98" s="85"/>
      <c r="MFI98" s="85"/>
      <c r="MFJ98" s="85"/>
      <c r="MFK98" s="85"/>
      <c r="MFL98" s="85"/>
      <c r="MFM98" s="85"/>
      <c r="MFN98" s="85"/>
      <c r="MFO98" s="85"/>
      <c r="MFP98" s="85"/>
      <c r="MFQ98" s="85"/>
      <c r="MFR98" s="85"/>
      <c r="MFS98" s="85"/>
      <c r="MFT98" s="85"/>
      <c r="MFU98" s="85"/>
      <c r="MFV98" s="85"/>
      <c r="MFW98" s="85"/>
      <c r="MFX98" s="85"/>
      <c r="MFY98" s="85"/>
      <c r="MFZ98" s="85"/>
      <c r="MGA98" s="85"/>
      <c r="MGB98" s="85"/>
      <c r="MGC98" s="85"/>
      <c r="MGD98" s="85"/>
      <c r="MGE98" s="85"/>
      <c r="MGF98" s="85"/>
      <c r="MGG98" s="85"/>
      <c r="MGH98" s="85"/>
      <c r="MGI98" s="85"/>
      <c r="MGJ98" s="85"/>
      <c r="MGK98" s="85"/>
      <c r="MGL98" s="85"/>
      <c r="MGM98" s="85"/>
      <c r="MGN98" s="85"/>
      <c r="MGO98" s="85"/>
      <c r="MGP98" s="85"/>
      <c r="MGQ98" s="85"/>
      <c r="MGR98" s="85"/>
      <c r="MGS98" s="85"/>
      <c r="MGT98" s="85"/>
      <c r="MGU98" s="85"/>
      <c r="MGV98" s="85"/>
      <c r="MGW98" s="85"/>
      <c r="MGX98" s="85"/>
      <c r="MGY98" s="85"/>
      <c r="MGZ98" s="85"/>
      <c r="MHA98" s="85"/>
      <c r="MHB98" s="85"/>
      <c r="MHC98" s="85"/>
      <c r="MHD98" s="85"/>
      <c r="MHE98" s="85"/>
      <c r="MHF98" s="85"/>
      <c r="MHG98" s="85"/>
      <c r="MHH98" s="85"/>
      <c r="MHI98" s="85"/>
      <c r="MHJ98" s="85"/>
      <c r="MHK98" s="85"/>
      <c r="MHL98" s="85"/>
      <c r="MHM98" s="85"/>
      <c r="MHN98" s="85"/>
      <c r="MHO98" s="85"/>
      <c r="MHP98" s="85"/>
      <c r="MHQ98" s="85"/>
      <c r="MHR98" s="85"/>
      <c r="MHS98" s="85"/>
      <c r="MHT98" s="85"/>
      <c r="MHU98" s="85"/>
      <c r="MHV98" s="85"/>
      <c r="MHW98" s="85"/>
      <c r="MHX98" s="85"/>
      <c r="MHY98" s="85"/>
      <c r="MHZ98" s="85"/>
      <c r="MIA98" s="85"/>
      <c r="MIB98" s="85"/>
      <c r="MIC98" s="85"/>
      <c r="MID98" s="85"/>
      <c r="MIE98" s="85"/>
      <c r="MIF98" s="85"/>
      <c r="MIG98" s="85"/>
      <c r="MIH98" s="85"/>
      <c r="MII98" s="85"/>
      <c r="MIJ98" s="85"/>
      <c r="MIK98" s="85"/>
      <c r="MIL98" s="85"/>
      <c r="MIM98" s="85"/>
      <c r="MIN98" s="85"/>
      <c r="MIO98" s="85"/>
      <c r="MIP98" s="85"/>
      <c r="MIQ98" s="85"/>
      <c r="MIR98" s="85"/>
      <c r="MIS98" s="85"/>
      <c r="MIT98" s="85"/>
      <c r="MIU98" s="85"/>
      <c r="MIV98" s="85"/>
      <c r="MIW98" s="85"/>
      <c r="MIX98" s="85"/>
      <c r="MIY98" s="85"/>
      <c r="MIZ98" s="85"/>
      <c r="MJA98" s="85"/>
      <c r="MJB98" s="85"/>
      <c r="MJC98" s="85"/>
      <c r="MJD98" s="85"/>
      <c r="MJE98" s="85"/>
      <c r="MJF98" s="85"/>
      <c r="MJG98" s="85"/>
      <c r="MJH98" s="85"/>
      <c r="MJI98" s="85"/>
      <c r="MJJ98" s="85"/>
      <c r="MJK98" s="85"/>
      <c r="MJL98" s="85"/>
      <c r="MJM98" s="85"/>
      <c r="MJN98" s="85"/>
      <c r="MJO98" s="85"/>
      <c r="MJP98" s="85"/>
      <c r="MJQ98" s="85"/>
      <c r="MJR98" s="85"/>
      <c r="MJS98" s="85"/>
      <c r="MJT98" s="85"/>
      <c r="MJU98" s="85"/>
      <c r="MJV98" s="85"/>
      <c r="MJW98" s="85"/>
      <c r="MJX98" s="85"/>
      <c r="MJY98" s="85"/>
      <c r="MJZ98" s="85"/>
      <c r="MKA98" s="85"/>
      <c r="MKB98" s="85"/>
      <c r="MKC98" s="85"/>
      <c r="MKD98" s="85"/>
      <c r="MKE98" s="85"/>
      <c r="MKF98" s="85"/>
      <c r="MKG98" s="85"/>
      <c r="MKH98" s="85"/>
      <c r="MKI98" s="85"/>
      <c r="MKJ98" s="85"/>
      <c r="MKK98" s="85"/>
      <c r="MKL98" s="85"/>
      <c r="MKM98" s="85"/>
      <c r="MKN98" s="85"/>
      <c r="MKO98" s="85"/>
      <c r="MKP98" s="85"/>
      <c r="MKQ98" s="85"/>
      <c r="MKR98" s="85"/>
      <c r="MKS98" s="85"/>
      <c r="MKT98" s="85"/>
      <c r="MKU98" s="85"/>
      <c r="MKV98" s="85"/>
      <c r="MKW98" s="85"/>
      <c r="MKX98" s="85"/>
      <c r="MKY98" s="85"/>
      <c r="MKZ98" s="85"/>
      <c r="MLA98" s="85"/>
      <c r="MLB98" s="85"/>
      <c r="MLC98" s="85"/>
      <c r="MLD98" s="85"/>
      <c r="MLE98" s="85"/>
      <c r="MLF98" s="85"/>
      <c r="MLG98" s="85"/>
      <c r="MLH98" s="85"/>
      <c r="MLI98" s="85"/>
      <c r="MLJ98" s="85"/>
      <c r="MLK98" s="85"/>
      <c r="MLL98" s="85"/>
      <c r="MLM98" s="85"/>
      <c r="MLN98" s="85"/>
      <c r="MLO98" s="85"/>
      <c r="MLP98" s="85"/>
      <c r="MLQ98" s="85"/>
      <c r="MLR98" s="85"/>
      <c r="MLS98" s="85"/>
      <c r="MLT98" s="85"/>
      <c r="MLU98" s="85"/>
      <c r="MLV98" s="85"/>
      <c r="MLW98" s="85"/>
      <c r="MLX98" s="85"/>
      <c r="MLY98" s="85"/>
      <c r="MLZ98" s="85"/>
      <c r="MMA98" s="85"/>
      <c r="MMB98" s="85"/>
      <c r="MMC98" s="85"/>
      <c r="MMD98" s="85"/>
      <c r="MME98" s="85"/>
      <c r="MMF98" s="85"/>
      <c r="MMG98" s="85"/>
      <c r="MMH98" s="85"/>
      <c r="MMI98" s="85"/>
      <c r="MMJ98" s="85"/>
      <c r="MMK98" s="85"/>
      <c r="MML98" s="85"/>
      <c r="MMM98" s="85"/>
      <c r="MMN98" s="85"/>
      <c r="MMO98" s="85"/>
      <c r="MMP98" s="85"/>
      <c r="MMQ98" s="85"/>
      <c r="MMR98" s="85"/>
      <c r="MMS98" s="85"/>
      <c r="MMT98" s="85"/>
      <c r="MMU98" s="85"/>
      <c r="MMV98" s="85"/>
      <c r="MMW98" s="85"/>
      <c r="MMX98" s="85"/>
      <c r="MMY98" s="85"/>
      <c r="MMZ98" s="85"/>
      <c r="MNA98" s="85"/>
      <c r="MNB98" s="85"/>
      <c r="MNC98" s="85"/>
      <c r="MND98" s="85"/>
      <c r="MNE98" s="85"/>
      <c r="MNF98" s="85"/>
      <c r="MNG98" s="85"/>
      <c r="MNH98" s="85"/>
      <c r="MNI98" s="85"/>
      <c r="MNJ98" s="85"/>
      <c r="MNK98" s="85"/>
      <c r="MNL98" s="85"/>
      <c r="MNM98" s="85"/>
      <c r="MNN98" s="85"/>
      <c r="MNO98" s="85"/>
      <c r="MNP98" s="85"/>
      <c r="MNQ98" s="85"/>
      <c r="MNR98" s="85"/>
      <c r="MNS98" s="85"/>
      <c r="MNT98" s="85"/>
      <c r="MNU98" s="85"/>
      <c r="MNV98" s="85"/>
      <c r="MNW98" s="85"/>
      <c r="MNX98" s="85"/>
      <c r="MNY98" s="85"/>
      <c r="MNZ98" s="85"/>
      <c r="MOA98" s="85"/>
      <c r="MOB98" s="85"/>
      <c r="MOC98" s="85"/>
      <c r="MOD98" s="85"/>
      <c r="MOE98" s="85"/>
      <c r="MOF98" s="85"/>
      <c r="MOG98" s="85"/>
      <c r="MOH98" s="85"/>
      <c r="MOI98" s="85"/>
      <c r="MOJ98" s="85"/>
      <c r="MOK98" s="85"/>
      <c r="MOL98" s="85"/>
      <c r="MOM98" s="85"/>
      <c r="MON98" s="85"/>
      <c r="MOO98" s="85"/>
      <c r="MOP98" s="85"/>
      <c r="MOQ98" s="85"/>
      <c r="MOR98" s="85"/>
      <c r="MOS98" s="85"/>
      <c r="MOT98" s="85"/>
      <c r="MOU98" s="85"/>
      <c r="MOV98" s="85"/>
      <c r="MOW98" s="85"/>
      <c r="MOX98" s="85"/>
      <c r="MOY98" s="85"/>
      <c r="MOZ98" s="85"/>
      <c r="MPA98" s="85"/>
      <c r="MPB98" s="85"/>
      <c r="MPC98" s="85"/>
      <c r="MPD98" s="85"/>
      <c r="MPE98" s="85"/>
      <c r="MPF98" s="85"/>
      <c r="MPG98" s="85"/>
      <c r="MPH98" s="85"/>
      <c r="MPI98" s="85"/>
      <c r="MPJ98" s="85"/>
      <c r="MPK98" s="85"/>
      <c r="MPL98" s="85"/>
      <c r="MPM98" s="85"/>
      <c r="MPN98" s="85"/>
      <c r="MPO98" s="85"/>
      <c r="MPP98" s="85"/>
      <c r="MPQ98" s="85"/>
      <c r="MPR98" s="85"/>
      <c r="MPS98" s="85"/>
      <c r="MPT98" s="85"/>
      <c r="MPU98" s="85"/>
      <c r="MPV98" s="85"/>
      <c r="MPW98" s="85"/>
      <c r="MPX98" s="85"/>
      <c r="MPY98" s="85"/>
      <c r="MPZ98" s="85"/>
      <c r="MQA98" s="85"/>
      <c r="MQB98" s="85"/>
      <c r="MQC98" s="85"/>
      <c r="MQD98" s="85"/>
      <c r="MQE98" s="85"/>
      <c r="MQF98" s="85"/>
      <c r="MQG98" s="85"/>
      <c r="MQH98" s="85"/>
      <c r="MQI98" s="85"/>
      <c r="MQJ98" s="85"/>
      <c r="MQK98" s="85"/>
      <c r="MQL98" s="85"/>
      <c r="MQM98" s="85"/>
      <c r="MQN98" s="85"/>
      <c r="MQO98" s="85"/>
      <c r="MQP98" s="85"/>
      <c r="MQQ98" s="85"/>
      <c r="MQR98" s="85"/>
      <c r="MQS98" s="85"/>
      <c r="MQT98" s="85"/>
      <c r="MQU98" s="85"/>
      <c r="MQV98" s="85"/>
      <c r="MQW98" s="85"/>
      <c r="MQX98" s="85"/>
      <c r="MQY98" s="85"/>
      <c r="MQZ98" s="85"/>
      <c r="MRA98" s="85"/>
      <c r="MRB98" s="85"/>
      <c r="MRC98" s="85"/>
      <c r="MRD98" s="85"/>
      <c r="MRE98" s="85"/>
      <c r="MRF98" s="85"/>
      <c r="MRG98" s="85"/>
      <c r="MRH98" s="85"/>
      <c r="MRI98" s="85"/>
      <c r="MRJ98" s="85"/>
      <c r="MRK98" s="85"/>
      <c r="MRL98" s="85"/>
      <c r="MRM98" s="85"/>
      <c r="MRN98" s="85"/>
      <c r="MRO98" s="85"/>
      <c r="MRP98" s="85"/>
      <c r="MRQ98" s="85"/>
      <c r="MRR98" s="85"/>
      <c r="MRS98" s="85"/>
      <c r="MRT98" s="85"/>
      <c r="MRU98" s="85"/>
      <c r="MRV98" s="85"/>
      <c r="MRW98" s="85"/>
      <c r="MRX98" s="85"/>
      <c r="MRY98" s="85"/>
      <c r="MRZ98" s="85"/>
      <c r="MSA98" s="85"/>
      <c r="MSB98" s="85"/>
      <c r="MSC98" s="85"/>
      <c r="MSD98" s="85"/>
      <c r="MSE98" s="85"/>
      <c r="MSF98" s="85"/>
      <c r="MSG98" s="85"/>
      <c r="MSH98" s="85"/>
      <c r="MSI98" s="85"/>
      <c r="MSJ98" s="85"/>
      <c r="MSK98" s="85"/>
      <c r="MSL98" s="85"/>
      <c r="MSM98" s="85"/>
      <c r="MSN98" s="85"/>
      <c r="MSO98" s="85"/>
      <c r="MSP98" s="85"/>
      <c r="MSQ98" s="85"/>
      <c r="MSR98" s="85"/>
      <c r="MSS98" s="85"/>
      <c r="MST98" s="85"/>
      <c r="MSU98" s="85"/>
      <c r="MSV98" s="85"/>
      <c r="MSW98" s="85"/>
      <c r="MSX98" s="85"/>
      <c r="MSY98" s="85"/>
      <c r="MSZ98" s="85"/>
      <c r="MTA98" s="85"/>
      <c r="MTB98" s="85"/>
      <c r="MTC98" s="85"/>
      <c r="MTD98" s="85"/>
      <c r="MTE98" s="85"/>
      <c r="MTF98" s="85"/>
      <c r="MTG98" s="85"/>
      <c r="MTH98" s="85"/>
      <c r="MTI98" s="85"/>
      <c r="MTJ98" s="85"/>
      <c r="MTK98" s="85"/>
      <c r="MTL98" s="85"/>
      <c r="MTM98" s="85"/>
      <c r="MTN98" s="85"/>
      <c r="MTO98" s="85"/>
      <c r="MTP98" s="85"/>
      <c r="MTQ98" s="85"/>
      <c r="MTR98" s="85"/>
      <c r="MTS98" s="85"/>
      <c r="MTT98" s="85"/>
      <c r="MTU98" s="85"/>
      <c r="MTV98" s="85"/>
      <c r="MTW98" s="85"/>
      <c r="MTX98" s="85"/>
      <c r="MTY98" s="85"/>
      <c r="MTZ98" s="85"/>
      <c r="MUA98" s="85"/>
      <c r="MUB98" s="85"/>
      <c r="MUC98" s="85"/>
      <c r="MUD98" s="85"/>
      <c r="MUE98" s="85"/>
      <c r="MUF98" s="85"/>
      <c r="MUG98" s="85"/>
      <c r="MUH98" s="85"/>
      <c r="MUI98" s="85"/>
      <c r="MUJ98" s="85"/>
      <c r="MUK98" s="85"/>
      <c r="MUL98" s="85"/>
      <c r="MUM98" s="85"/>
      <c r="MUN98" s="85"/>
      <c r="MUO98" s="85"/>
      <c r="MUP98" s="85"/>
      <c r="MUQ98" s="85"/>
      <c r="MUR98" s="85"/>
      <c r="MUS98" s="85"/>
      <c r="MUT98" s="85"/>
      <c r="MUU98" s="85"/>
      <c r="MUV98" s="85"/>
      <c r="MUW98" s="85"/>
      <c r="MUX98" s="85"/>
      <c r="MUY98" s="85"/>
      <c r="MUZ98" s="85"/>
      <c r="MVA98" s="85"/>
      <c r="MVB98" s="85"/>
      <c r="MVC98" s="85"/>
      <c r="MVD98" s="85"/>
      <c r="MVE98" s="85"/>
      <c r="MVF98" s="85"/>
      <c r="MVG98" s="85"/>
      <c r="MVH98" s="85"/>
      <c r="MVI98" s="85"/>
      <c r="MVJ98" s="85"/>
      <c r="MVK98" s="85"/>
      <c r="MVL98" s="85"/>
      <c r="MVM98" s="85"/>
      <c r="MVN98" s="85"/>
      <c r="MVO98" s="85"/>
      <c r="MVP98" s="85"/>
      <c r="MVQ98" s="85"/>
      <c r="MVR98" s="85"/>
      <c r="MVS98" s="85"/>
      <c r="MVT98" s="85"/>
      <c r="MVU98" s="85"/>
      <c r="MVV98" s="85"/>
      <c r="MVW98" s="85"/>
      <c r="MVX98" s="85"/>
      <c r="MVY98" s="85"/>
      <c r="MVZ98" s="85"/>
      <c r="MWA98" s="85"/>
      <c r="MWB98" s="85"/>
      <c r="MWC98" s="85"/>
      <c r="MWD98" s="85"/>
      <c r="MWE98" s="85"/>
      <c r="MWF98" s="85"/>
      <c r="MWG98" s="85"/>
      <c r="MWH98" s="85"/>
      <c r="MWI98" s="85"/>
      <c r="MWJ98" s="85"/>
      <c r="MWK98" s="85"/>
      <c r="MWL98" s="85"/>
      <c r="MWM98" s="85"/>
      <c r="MWN98" s="85"/>
      <c r="MWO98" s="85"/>
      <c r="MWP98" s="85"/>
      <c r="MWQ98" s="85"/>
      <c r="MWR98" s="85"/>
      <c r="MWS98" s="85"/>
      <c r="MWT98" s="85"/>
      <c r="MWU98" s="85"/>
      <c r="MWV98" s="85"/>
      <c r="MWW98" s="85"/>
      <c r="MWX98" s="85"/>
      <c r="MWY98" s="85"/>
      <c r="MWZ98" s="85"/>
      <c r="MXA98" s="85"/>
      <c r="MXB98" s="85"/>
      <c r="MXC98" s="85"/>
      <c r="MXD98" s="85"/>
      <c r="MXE98" s="85"/>
      <c r="MXF98" s="85"/>
      <c r="MXG98" s="85"/>
      <c r="MXH98" s="85"/>
      <c r="MXI98" s="85"/>
      <c r="MXJ98" s="85"/>
      <c r="MXK98" s="85"/>
      <c r="MXL98" s="85"/>
      <c r="MXM98" s="85"/>
      <c r="MXN98" s="85"/>
      <c r="MXO98" s="85"/>
      <c r="MXP98" s="85"/>
      <c r="MXQ98" s="85"/>
      <c r="MXR98" s="85"/>
      <c r="MXS98" s="85"/>
      <c r="MXT98" s="85"/>
      <c r="MXU98" s="85"/>
      <c r="MXV98" s="85"/>
      <c r="MXW98" s="85"/>
      <c r="MXX98" s="85"/>
      <c r="MXY98" s="85"/>
      <c r="MXZ98" s="85"/>
      <c r="MYA98" s="85"/>
      <c r="MYB98" s="85"/>
      <c r="MYC98" s="85"/>
      <c r="MYD98" s="85"/>
      <c r="MYE98" s="85"/>
      <c r="MYF98" s="85"/>
      <c r="MYG98" s="85"/>
      <c r="MYH98" s="85"/>
      <c r="MYI98" s="85"/>
      <c r="MYJ98" s="85"/>
      <c r="MYK98" s="85"/>
      <c r="MYL98" s="85"/>
      <c r="MYM98" s="85"/>
      <c r="MYN98" s="85"/>
      <c r="MYO98" s="85"/>
      <c r="MYP98" s="85"/>
      <c r="MYQ98" s="85"/>
      <c r="MYR98" s="85"/>
      <c r="MYS98" s="85"/>
      <c r="MYT98" s="85"/>
      <c r="MYU98" s="85"/>
      <c r="MYV98" s="85"/>
      <c r="MYW98" s="85"/>
      <c r="MYX98" s="85"/>
      <c r="MYY98" s="85"/>
      <c r="MYZ98" s="85"/>
      <c r="MZA98" s="85"/>
      <c r="MZB98" s="85"/>
      <c r="MZC98" s="85"/>
      <c r="MZD98" s="85"/>
      <c r="MZE98" s="85"/>
      <c r="MZF98" s="85"/>
      <c r="MZG98" s="85"/>
      <c r="MZH98" s="85"/>
      <c r="MZI98" s="85"/>
      <c r="MZJ98" s="85"/>
      <c r="MZK98" s="85"/>
      <c r="MZL98" s="85"/>
      <c r="MZM98" s="85"/>
      <c r="MZN98" s="85"/>
      <c r="MZO98" s="85"/>
      <c r="MZP98" s="85"/>
      <c r="MZQ98" s="85"/>
      <c r="MZR98" s="85"/>
      <c r="MZS98" s="85"/>
      <c r="MZT98" s="85"/>
      <c r="MZU98" s="85"/>
      <c r="MZV98" s="85"/>
      <c r="MZW98" s="85"/>
      <c r="MZX98" s="85"/>
      <c r="MZY98" s="85"/>
      <c r="MZZ98" s="85"/>
      <c r="NAA98" s="85"/>
      <c r="NAB98" s="85"/>
      <c r="NAC98" s="85"/>
      <c r="NAD98" s="85"/>
      <c r="NAE98" s="85"/>
      <c r="NAF98" s="85"/>
      <c r="NAG98" s="85"/>
      <c r="NAH98" s="85"/>
      <c r="NAI98" s="85"/>
      <c r="NAJ98" s="85"/>
      <c r="NAK98" s="85"/>
      <c r="NAL98" s="85"/>
      <c r="NAM98" s="85"/>
      <c r="NAN98" s="85"/>
      <c r="NAO98" s="85"/>
      <c r="NAP98" s="85"/>
      <c r="NAQ98" s="85"/>
      <c r="NAR98" s="85"/>
      <c r="NAS98" s="85"/>
      <c r="NAT98" s="85"/>
      <c r="NAU98" s="85"/>
      <c r="NAV98" s="85"/>
      <c r="NAW98" s="85"/>
      <c r="NAX98" s="85"/>
      <c r="NAY98" s="85"/>
      <c r="NAZ98" s="85"/>
      <c r="NBA98" s="85"/>
      <c r="NBB98" s="85"/>
      <c r="NBC98" s="85"/>
      <c r="NBD98" s="85"/>
      <c r="NBE98" s="85"/>
      <c r="NBF98" s="85"/>
      <c r="NBG98" s="85"/>
      <c r="NBH98" s="85"/>
      <c r="NBI98" s="85"/>
      <c r="NBJ98" s="85"/>
      <c r="NBK98" s="85"/>
      <c r="NBL98" s="85"/>
      <c r="NBM98" s="85"/>
      <c r="NBN98" s="85"/>
      <c r="NBO98" s="85"/>
      <c r="NBP98" s="85"/>
      <c r="NBQ98" s="85"/>
      <c r="NBR98" s="85"/>
      <c r="NBS98" s="85"/>
      <c r="NBT98" s="85"/>
      <c r="NBU98" s="85"/>
      <c r="NBV98" s="85"/>
      <c r="NBW98" s="85"/>
      <c r="NBX98" s="85"/>
      <c r="NBY98" s="85"/>
      <c r="NBZ98" s="85"/>
      <c r="NCA98" s="85"/>
      <c r="NCB98" s="85"/>
      <c r="NCC98" s="85"/>
      <c r="NCD98" s="85"/>
      <c r="NCE98" s="85"/>
      <c r="NCF98" s="85"/>
      <c r="NCG98" s="85"/>
      <c r="NCH98" s="85"/>
      <c r="NCI98" s="85"/>
      <c r="NCJ98" s="85"/>
      <c r="NCK98" s="85"/>
      <c r="NCL98" s="85"/>
      <c r="NCM98" s="85"/>
      <c r="NCN98" s="85"/>
      <c r="NCO98" s="85"/>
      <c r="NCP98" s="85"/>
      <c r="NCQ98" s="85"/>
      <c r="NCR98" s="85"/>
      <c r="NCS98" s="85"/>
      <c r="NCT98" s="85"/>
      <c r="NCU98" s="85"/>
      <c r="NCV98" s="85"/>
      <c r="NCW98" s="85"/>
      <c r="NCX98" s="85"/>
      <c r="NCY98" s="85"/>
      <c r="NCZ98" s="85"/>
      <c r="NDA98" s="85"/>
      <c r="NDB98" s="85"/>
      <c r="NDC98" s="85"/>
      <c r="NDD98" s="85"/>
      <c r="NDE98" s="85"/>
      <c r="NDF98" s="85"/>
      <c r="NDG98" s="85"/>
      <c r="NDH98" s="85"/>
      <c r="NDI98" s="85"/>
      <c r="NDJ98" s="85"/>
      <c r="NDK98" s="85"/>
      <c r="NDL98" s="85"/>
      <c r="NDM98" s="85"/>
      <c r="NDN98" s="85"/>
      <c r="NDO98" s="85"/>
      <c r="NDP98" s="85"/>
      <c r="NDQ98" s="85"/>
      <c r="NDR98" s="85"/>
      <c r="NDS98" s="85"/>
      <c r="NDT98" s="85"/>
      <c r="NDU98" s="85"/>
      <c r="NDV98" s="85"/>
      <c r="NDW98" s="85"/>
      <c r="NDX98" s="85"/>
      <c r="NDY98" s="85"/>
      <c r="NDZ98" s="85"/>
      <c r="NEA98" s="85"/>
      <c r="NEB98" s="85"/>
      <c r="NEC98" s="85"/>
      <c r="NED98" s="85"/>
      <c r="NEE98" s="85"/>
      <c r="NEF98" s="85"/>
      <c r="NEG98" s="85"/>
      <c r="NEH98" s="85"/>
      <c r="NEI98" s="85"/>
      <c r="NEJ98" s="85"/>
      <c r="NEK98" s="85"/>
      <c r="NEL98" s="85"/>
      <c r="NEM98" s="85"/>
      <c r="NEN98" s="85"/>
      <c r="NEO98" s="85"/>
      <c r="NEP98" s="85"/>
      <c r="NEQ98" s="85"/>
      <c r="NER98" s="85"/>
      <c r="NES98" s="85"/>
      <c r="NET98" s="85"/>
      <c r="NEU98" s="85"/>
      <c r="NEV98" s="85"/>
      <c r="NEW98" s="85"/>
      <c r="NEX98" s="85"/>
      <c r="NEY98" s="85"/>
      <c r="NEZ98" s="85"/>
      <c r="NFA98" s="85"/>
      <c r="NFB98" s="85"/>
      <c r="NFC98" s="85"/>
      <c r="NFD98" s="85"/>
      <c r="NFE98" s="85"/>
      <c r="NFF98" s="85"/>
      <c r="NFG98" s="85"/>
      <c r="NFH98" s="85"/>
      <c r="NFI98" s="85"/>
      <c r="NFJ98" s="85"/>
      <c r="NFK98" s="85"/>
      <c r="NFL98" s="85"/>
      <c r="NFM98" s="85"/>
      <c r="NFN98" s="85"/>
      <c r="NFO98" s="85"/>
      <c r="NFP98" s="85"/>
      <c r="NFQ98" s="85"/>
      <c r="NFR98" s="85"/>
      <c r="NFS98" s="85"/>
      <c r="NFT98" s="85"/>
      <c r="NFU98" s="85"/>
      <c r="NFV98" s="85"/>
      <c r="NFW98" s="85"/>
      <c r="NFX98" s="85"/>
      <c r="NFY98" s="85"/>
      <c r="NFZ98" s="85"/>
      <c r="NGA98" s="85"/>
      <c r="NGB98" s="85"/>
      <c r="NGC98" s="85"/>
      <c r="NGD98" s="85"/>
      <c r="NGE98" s="85"/>
      <c r="NGF98" s="85"/>
      <c r="NGG98" s="85"/>
      <c r="NGH98" s="85"/>
      <c r="NGI98" s="85"/>
      <c r="NGJ98" s="85"/>
      <c r="NGK98" s="85"/>
      <c r="NGL98" s="85"/>
      <c r="NGM98" s="85"/>
      <c r="NGN98" s="85"/>
      <c r="NGO98" s="85"/>
      <c r="NGP98" s="85"/>
      <c r="NGQ98" s="85"/>
      <c r="NGR98" s="85"/>
      <c r="NGS98" s="85"/>
      <c r="NGT98" s="85"/>
      <c r="NGU98" s="85"/>
      <c r="NGV98" s="85"/>
      <c r="NGW98" s="85"/>
      <c r="NGX98" s="85"/>
      <c r="NGY98" s="85"/>
      <c r="NGZ98" s="85"/>
      <c r="NHA98" s="85"/>
      <c r="NHB98" s="85"/>
      <c r="NHC98" s="85"/>
      <c r="NHD98" s="85"/>
      <c r="NHE98" s="85"/>
      <c r="NHF98" s="85"/>
      <c r="NHG98" s="85"/>
      <c r="NHH98" s="85"/>
      <c r="NHI98" s="85"/>
      <c r="NHJ98" s="85"/>
      <c r="NHK98" s="85"/>
      <c r="NHL98" s="85"/>
      <c r="NHM98" s="85"/>
      <c r="NHN98" s="85"/>
      <c r="NHO98" s="85"/>
      <c r="NHP98" s="85"/>
      <c r="NHQ98" s="85"/>
      <c r="NHR98" s="85"/>
      <c r="NHS98" s="85"/>
      <c r="NHT98" s="85"/>
      <c r="NHU98" s="85"/>
      <c r="NHV98" s="85"/>
      <c r="NHW98" s="85"/>
      <c r="NHX98" s="85"/>
      <c r="NHY98" s="85"/>
      <c r="NHZ98" s="85"/>
      <c r="NIA98" s="85"/>
      <c r="NIB98" s="85"/>
      <c r="NIC98" s="85"/>
      <c r="NID98" s="85"/>
      <c r="NIE98" s="85"/>
      <c r="NIF98" s="85"/>
      <c r="NIG98" s="85"/>
      <c r="NIH98" s="85"/>
      <c r="NII98" s="85"/>
      <c r="NIJ98" s="85"/>
      <c r="NIK98" s="85"/>
      <c r="NIL98" s="85"/>
      <c r="NIM98" s="85"/>
      <c r="NIN98" s="85"/>
      <c r="NIO98" s="85"/>
      <c r="NIP98" s="85"/>
      <c r="NIQ98" s="85"/>
      <c r="NIR98" s="85"/>
      <c r="NIS98" s="85"/>
      <c r="NIT98" s="85"/>
      <c r="NIU98" s="85"/>
      <c r="NIV98" s="85"/>
      <c r="NIW98" s="85"/>
      <c r="NIX98" s="85"/>
      <c r="NIY98" s="85"/>
      <c r="NIZ98" s="85"/>
      <c r="NJA98" s="85"/>
      <c r="NJB98" s="85"/>
      <c r="NJC98" s="85"/>
      <c r="NJD98" s="85"/>
      <c r="NJE98" s="85"/>
      <c r="NJF98" s="85"/>
      <c r="NJG98" s="85"/>
      <c r="NJH98" s="85"/>
      <c r="NJI98" s="85"/>
      <c r="NJJ98" s="85"/>
      <c r="NJK98" s="85"/>
      <c r="NJL98" s="85"/>
      <c r="NJM98" s="85"/>
      <c r="NJN98" s="85"/>
      <c r="NJO98" s="85"/>
      <c r="NJP98" s="85"/>
      <c r="NJQ98" s="85"/>
      <c r="NJR98" s="85"/>
      <c r="NJS98" s="85"/>
      <c r="NJT98" s="85"/>
      <c r="NJU98" s="85"/>
      <c r="NJV98" s="85"/>
      <c r="NJW98" s="85"/>
      <c r="NJX98" s="85"/>
      <c r="NJY98" s="85"/>
      <c r="NJZ98" s="85"/>
      <c r="NKA98" s="85"/>
      <c r="NKB98" s="85"/>
      <c r="NKC98" s="85"/>
      <c r="NKD98" s="85"/>
      <c r="NKE98" s="85"/>
      <c r="NKF98" s="85"/>
      <c r="NKG98" s="85"/>
      <c r="NKH98" s="85"/>
      <c r="NKI98" s="85"/>
      <c r="NKJ98" s="85"/>
      <c r="NKK98" s="85"/>
      <c r="NKL98" s="85"/>
      <c r="NKM98" s="85"/>
      <c r="NKN98" s="85"/>
      <c r="NKO98" s="85"/>
      <c r="NKP98" s="85"/>
      <c r="NKQ98" s="85"/>
      <c r="NKR98" s="85"/>
      <c r="NKS98" s="85"/>
      <c r="NKT98" s="85"/>
      <c r="NKU98" s="85"/>
      <c r="NKV98" s="85"/>
      <c r="NKW98" s="85"/>
      <c r="NKX98" s="85"/>
      <c r="NKY98" s="85"/>
      <c r="NKZ98" s="85"/>
      <c r="NLA98" s="85"/>
      <c r="NLB98" s="85"/>
      <c r="NLC98" s="85"/>
      <c r="NLD98" s="85"/>
      <c r="NLE98" s="85"/>
      <c r="NLF98" s="85"/>
      <c r="NLG98" s="85"/>
      <c r="NLH98" s="85"/>
      <c r="NLI98" s="85"/>
      <c r="NLJ98" s="85"/>
      <c r="NLK98" s="85"/>
      <c r="NLL98" s="85"/>
      <c r="NLM98" s="85"/>
      <c r="NLN98" s="85"/>
      <c r="NLO98" s="85"/>
      <c r="NLP98" s="85"/>
      <c r="NLQ98" s="85"/>
      <c r="NLR98" s="85"/>
      <c r="NLS98" s="85"/>
      <c r="NLT98" s="85"/>
      <c r="NLU98" s="85"/>
      <c r="NLV98" s="85"/>
      <c r="NLW98" s="85"/>
      <c r="NLX98" s="85"/>
      <c r="NLY98" s="85"/>
      <c r="NLZ98" s="85"/>
      <c r="NMA98" s="85"/>
      <c r="NMB98" s="85"/>
      <c r="NMC98" s="85"/>
      <c r="NMD98" s="85"/>
      <c r="NME98" s="85"/>
      <c r="NMF98" s="85"/>
      <c r="NMG98" s="85"/>
      <c r="NMH98" s="85"/>
      <c r="NMI98" s="85"/>
      <c r="NMJ98" s="85"/>
      <c r="NMK98" s="85"/>
      <c r="NML98" s="85"/>
      <c r="NMM98" s="85"/>
      <c r="NMN98" s="85"/>
      <c r="NMO98" s="85"/>
      <c r="NMP98" s="85"/>
      <c r="NMQ98" s="85"/>
      <c r="NMR98" s="85"/>
      <c r="NMS98" s="85"/>
      <c r="NMT98" s="85"/>
      <c r="NMU98" s="85"/>
      <c r="NMV98" s="85"/>
      <c r="NMW98" s="85"/>
      <c r="NMX98" s="85"/>
      <c r="NMY98" s="85"/>
      <c r="NMZ98" s="85"/>
      <c r="NNA98" s="85"/>
      <c r="NNB98" s="85"/>
      <c r="NNC98" s="85"/>
      <c r="NND98" s="85"/>
      <c r="NNE98" s="85"/>
      <c r="NNF98" s="85"/>
      <c r="NNG98" s="85"/>
      <c r="NNH98" s="85"/>
      <c r="NNI98" s="85"/>
      <c r="NNJ98" s="85"/>
      <c r="NNK98" s="85"/>
      <c r="NNL98" s="85"/>
      <c r="NNM98" s="85"/>
      <c r="NNN98" s="85"/>
      <c r="NNO98" s="85"/>
      <c r="NNP98" s="85"/>
      <c r="NNQ98" s="85"/>
      <c r="NNR98" s="85"/>
      <c r="NNS98" s="85"/>
      <c r="NNT98" s="85"/>
      <c r="NNU98" s="85"/>
      <c r="NNV98" s="85"/>
      <c r="NNW98" s="85"/>
      <c r="NNX98" s="85"/>
      <c r="NNY98" s="85"/>
      <c r="NNZ98" s="85"/>
      <c r="NOA98" s="85"/>
      <c r="NOB98" s="85"/>
      <c r="NOC98" s="85"/>
      <c r="NOD98" s="85"/>
      <c r="NOE98" s="85"/>
      <c r="NOF98" s="85"/>
      <c r="NOG98" s="85"/>
      <c r="NOH98" s="85"/>
      <c r="NOI98" s="85"/>
      <c r="NOJ98" s="85"/>
      <c r="NOK98" s="85"/>
      <c r="NOL98" s="85"/>
      <c r="NOM98" s="85"/>
      <c r="NON98" s="85"/>
      <c r="NOO98" s="85"/>
      <c r="NOP98" s="85"/>
      <c r="NOQ98" s="85"/>
      <c r="NOR98" s="85"/>
      <c r="NOS98" s="85"/>
      <c r="NOT98" s="85"/>
      <c r="NOU98" s="85"/>
      <c r="NOV98" s="85"/>
      <c r="NOW98" s="85"/>
      <c r="NOX98" s="85"/>
      <c r="NOY98" s="85"/>
      <c r="NOZ98" s="85"/>
      <c r="NPA98" s="85"/>
      <c r="NPB98" s="85"/>
      <c r="NPC98" s="85"/>
      <c r="NPD98" s="85"/>
      <c r="NPE98" s="85"/>
      <c r="NPF98" s="85"/>
      <c r="NPG98" s="85"/>
      <c r="NPH98" s="85"/>
      <c r="NPI98" s="85"/>
      <c r="NPJ98" s="85"/>
      <c r="NPK98" s="85"/>
      <c r="NPL98" s="85"/>
      <c r="NPM98" s="85"/>
      <c r="NPN98" s="85"/>
      <c r="NPO98" s="85"/>
      <c r="NPP98" s="85"/>
      <c r="NPQ98" s="85"/>
      <c r="NPR98" s="85"/>
      <c r="NPS98" s="85"/>
      <c r="NPT98" s="85"/>
      <c r="NPU98" s="85"/>
      <c r="NPV98" s="85"/>
      <c r="NPW98" s="85"/>
      <c r="NPX98" s="85"/>
      <c r="NPY98" s="85"/>
      <c r="NPZ98" s="85"/>
      <c r="NQA98" s="85"/>
      <c r="NQB98" s="85"/>
      <c r="NQC98" s="85"/>
      <c r="NQD98" s="85"/>
      <c r="NQE98" s="85"/>
      <c r="NQF98" s="85"/>
      <c r="NQG98" s="85"/>
      <c r="NQH98" s="85"/>
      <c r="NQI98" s="85"/>
      <c r="NQJ98" s="85"/>
      <c r="NQK98" s="85"/>
      <c r="NQL98" s="85"/>
      <c r="NQM98" s="85"/>
      <c r="NQN98" s="85"/>
      <c r="NQO98" s="85"/>
      <c r="NQP98" s="85"/>
      <c r="NQQ98" s="85"/>
      <c r="NQR98" s="85"/>
      <c r="NQS98" s="85"/>
      <c r="NQT98" s="85"/>
      <c r="NQU98" s="85"/>
      <c r="NQV98" s="85"/>
      <c r="NQW98" s="85"/>
      <c r="NQX98" s="85"/>
      <c r="NQY98" s="85"/>
      <c r="NQZ98" s="85"/>
      <c r="NRA98" s="85"/>
      <c r="NRB98" s="85"/>
      <c r="NRC98" s="85"/>
      <c r="NRD98" s="85"/>
      <c r="NRE98" s="85"/>
      <c r="NRF98" s="85"/>
      <c r="NRG98" s="85"/>
      <c r="NRH98" s="85"/>
      <c r="NRI98" s="85"/>
      <c r="NRJ98" s="85"/>
      <c r="NRK98" s="85"/>
      <c r="NRL98" s="85"/>
      <c r="NRM98" s="85"/>
      <c r="NRN98" s="85"/>
      <c r="NRO98" s="85"/>
      <c r="NRP98" s="85"/>
      <c r="NRQ98" s="85"/>
      <c r="NRR98" s="85"/>
      <c r="NRS98" s="85"/>
      <c r="NRT98" s="85"/>
      <c r="NRU98" s="85"/>
      <c r="NRV98" s="85"/>
      <c r="NRW98" s="85"/>
      <c r="NRX98" s="85"/>
      <c r="NRY98" s="85"/>
      <c r="NRZ98" s="85"/>
      <c r="NSA98" s="85"/>
      <c r="NSB98" s="85"/>
      <c r="NSC98" s="85"/>
      <c r="NSD98" s="85"/>
      <c r="NSE98" s="85"/>
      <c r="NSF98" s="85"/>
      <c r="NSG98" s="85"/>
      <c r="NSH98" s="85"/>
      <c r="NSI98" s="85"/>
      <c r="NSJ98" s="85"/>
      <c r="NSK98" s="85"/>
      <c r="NSL98" s="85"/>
      <c r="NSM98" s="85"/>
      <c r="NSN98" s="85"/>
      <c r="NSO98" s="85"/>
      <c r="NSP98" s="85"/>
      <c r="NSQ98" s="85"/>
      <c r="NSR98" s="85"/>
      <c r="NSS98" s="85"/>
      <c r="NST98" s="85"/>
      <c r="NSU98" s="85"/>
      <c r="NSV98" s="85"/>
      <c r="NSW98" s="85"/>
      <c r="NSX98" s="85"/>
      <c r="NSY98" s="85"/>
      <c r="NSZ98" s="85"/>
      <c r="NTA98" s="85"/>
      <c r="NTB98" s="85"/>
      <c r="NTC98" s="85"/>
      <c r="NTD98" s="85"/>
      <c r="NTE98" s="85"/>
      <c r="NTF98" s="85"/>
      <c r="NTG98" s="85"/>
      <c r="NTH98" s="85"/>
      <c r="NTI98" s="85"/>
      <c r="NTJ98" s="85"/>
      <c r="NTK98" s="85"/>
      <c r="NTL98" s="85"/>
      <c r="NTM98" s="85"/>
      <c r="NTN98" s="85"/>
      <c r="NTO98" s="85"/>
      <c r="NTP98" s="85"/>
      <c r="NTQ98" s="85"/>
      <c r="NTR98" s="85"/>
      <c r="NTS98" s="85"/>
      <c r="NTT98" s="85"/>
      <c r="NTU98" s="85"/>
      <c r="NTV98" s="85"/>
      <c r="NTW98" s="85"/>
      <c r="NTX98" s="85"/>
      <c r="NTY98" s="85"/>
      <c r="NTZ98" s="85"/>
      <c r="NUA98" s="85"/>
      <c r="NUB98" s="85"/>
      <c r="NUC98" s="85"/>
      <c r="NUD98" s="85"/>
      <c r="NUE98" s="85"/>
      <c r="NUF98" s="85"/>
      <c r="NUG98" s="85"/>
      <c r="NUH98" s="85"/>
      <c r="NUI98" s="85"/>
      <c r="NUJ98" s="85"/>
      <c r="NUK98" s="85"/>
      <c r="NUL98" s="85"/>
      <c r="NUM98" s="85"/>
      <c r="NUN98" s="85"/>
      <c r="NUO98" s="85"/>
      <c r="NUP98" s="85"/>
      <c r="NUQ98" s="85"/>
      <c r="NUR98" s="85"/>
      <c r="NUS98" s="85"/>
      <c r="NUT98" s="85"/>
      <c r="NUU98" s="85"/>
      <c r="NUV98" s="85"/>
      <c r="NUW98" s="85"/>
      <c r="NUX98" s="85"/>
      <c r="NUY98" s="85"/>
      <c r="NUZ98" s="85"/>
      <c r="NVA98" s="85"/>
      <c r="NVB98" s="85"/>
      <c r="NVC98" s="85"/>
      <c r="NVD98" s="85"/>
      <c r="NVE98" s="85"/>
      <c r="NVF98" s="85"/>
      <c r="NVG98" s="85"/>
      <c r="NVH98" s="85"/>
      <c r="NVI98" s="85"/>
      <c r="NVJ98" s="85"/>
      <c r="NVK98" s="85"/>
      <c r="NVL98" s="85"/>
      <c r="NVM98" s="85"/>
      <c r="NVN98" s="85"/>
      <c r="NVO98" s="85"/>
      <c r="NVP98" s="85"/>
      <c r="NVQ98" s="85"/>
      <c r="NVR98" s="85"/>
      <c r="NVS98" s="85"/>
      <c r="NVT98" s="85"/>
      <c r="NVU98" s="85"/>
      <c r="NVV98" s="85"/>
      <c r="NVW98" s="85"/>
      <c r="NVX98" s="85"/>
      <c r="NVY98" s="85"/>
      <c r="NVZ98" s="85"/>
      <c r="NWA98" s="85"/>
      <c r="NWB98" s="85"/>
      <c r="NWC98" s="85"/>
      <c r="NWD98" s="85"/>
      <c r="NWE98" s="85"/>
      <c r="NWF98" s="85"/>
      <c r="NWG98" s="85"/>
      <c r="NWH98" s="85"/>
      <c r="NWI98" s="85"/>
      <c r="NWJ98" s="85"/>
      <c r="NWK98" s="85"/>
      <c r="NWL98" s="85"/>
      <c r="NWM98" s="85"/>
      <c r="NWN98" s="85"/>
      <c r="NWO98" s="85"/>
      <c r="NWP98" s="85"/>
      <c r="NWQ98" s="85"/>
      <c r="NWR98" s="85"/>
      <c r="NWS98" s="85"/>
      <c r="NWT98" s="85"/>
      <c r="NWU98" s="85"/>
      <c r="NWV98" s="85"/>
      <c r="NWW98" s="85"/>
      <c r="NWX98" s="85"/>
      <c r="NWY98" s="85"/>
      <c r="NWZ98" s="85"/>
      <c r="NXA98" s="85"/>
      <c r="NXB98" s="85"/>
      <c r="NXC98" s="85"/>
      <c r="NXD98" s="85"/>
      <c r="NXE98" s="85"/>
      <c r="NXF98" s="85"/>
      <c r="NXG98" s="85"/>
      <c r="NXH98" s="85"/>
      <c r="NXI98" s="85"/>
      <c r="NXJ98" s="85"/>
      <c r="NXK98" s="85"/>
      <c r="NXL98" s="85"/>
      <c r="NXM98" s="85"/>
      <c r="NXN98" s="85"/>
      <c r="NXO98" s="85"/>
      <c r="NXP98" s="85"/>
      <c r="NXQ98" s="85"/>
      <c r="NXR98" s="85"/>
      <c r="NXS98" s="85"/>
      <c r="NXT98" s="85"/>
      <c r="NXU98" s="85"/>
      <c r="NXV98" s="85"/>
      <c r="NXW98" s="85"/>
      <c r="NXX98" s="85"/>
      <c r="NXY98" s="85"/>
      <c r="NXZ98" s="85"/>
      <c r="NYA98" s="85"/>
      <c r="NYB98" s="85"/>
      <c r="NYC98" s="85"/>
      <c r="NYD98" s="85"/>
      <c r="NYE98" s="85"/>
      <c r="NYF98" s="85"/>
      <c r="NYG98" s="85"/>
      <c r="NYH98" s="85"/>
      <c r="NYI98" s="85"/>
      <c r="NYJ98" s="85"/>
      <c r="NYK98" s="85"/>
      <c r="NYL98" s="85"/>
      <c r="NYM98" s="85"/>
      <c r="NYN98" s="85"/>
      <c r="NYO98" s="85"/>
      <c r="NYP98" s="85"/>
      <c r="NYQ98" s="85"/>
      <c r="NYR98" s="85"/>
      <c r="NYS98" s="85"/>
      <c r="NYT98" s="85"/>
      <c r="NYU98" s="85"/>
      <c r="NYV98" s="85"/>
      <c r="NYW98" s="85"/>
      <c r="NYX98" s="85"/>
      <c r="NYY98" s="85"/>
      <c r="NYZ98" s="85"/>
      <c r="NZA98" s="85"/>
      <c r="NZB98" s="85"/>
      <c r="NZC98" s="85"/>
      <c r="NZD98" s="85"/>
      <c r="NZE98" s="85"/>
      <c r="NZF98" s="85"/>
      <c r="NZG98" s="85"/>
      <c r="NZH98" s="85"/>
      <c r="NZI98" s="85"/>
      <c r="NZJ98" s="85"/>
      <c r="NZK98" s="85"/>
      <c r="NZL98" s="85"/>
      <c r="NZM98" s="85"/>
      <c r="NZN98" s="85"/>
      <c r="NZO98" s="85"/>
      <c r="NZP98" s="85"/>
      <c r="NZQ98" s="85"/>
      <c r="NZR98" s="85"/>
      <c r="NZS98" s="85"/>
      <c r="NZT98" s="85"/>
      <c r="NZU98" s="85"/>
      <c r="NZV98" s="85"/>
      <c r="NZW98" s="85"/>
      <c r="NZX98" s="85"/>
      <c r="NZY98" s="85"/>
      <c r="NZZ98" s="85"/>
      <c r="OAA98" s="85"/>
      <c r="OAB98" s="85"/>
      <c r="OAC98" s="85"/>
      <c r="OAD98" s="85"/>
      <c r="OAE98" s="85"/>
      <c r="OAF98" s="85"/>
      <c r="OAG98" s="85"/>
      <c r="OAH98" s="85"/>
      <c r="OAI98" s="85"/>
      <c r="OAJ98" s="85"/>
      <c r="OAK98" s="85"/>
      <c r="OAL98" s="85"/>
      <c r="OAM98" s="85"/>
      <c r="OAN98" s="85"/>
      <c r="OAO98" s="85"/>
      <c r="OAP98" s="85"/>
      <c r="OAQ98" s="85"/>
      <c r="OAR98" s="85"/>
      <c r="OAS98" s="85"/>
      <c r="OAT98" s="85"/>
      <c r="OAU98" s="85"/>
      <c r="OAV98" s="85"/>
      <c r="OAW98" s="85"/>
      <c r="OAX98" s="85"/>
      <c r="OAY98" s="85"/>
      <c r="OAZ98" s="85"/>
      <c r="OBA98" s="85"/>
      <c r="OBB98" s="85"/>
      <c r="OBC98" s="85"/>
      <c r="OBD98" s="85"/>
      <c r="OBE98" s="85"/>
      <c r="OBF98" s="85"/>
      <c r="OBG98" s="85"/>
      <c r="OBH98" s="85"/>
      <c r="OBI98" s="85"/>
      <c r="OBJ98" s="85"/>
      <c r="OBK98" s="85"/>
      <c r="OBL98" s="85"/>
      <c r="OBM98" s="85"/>
      <c r="OBN98" s="85"/>
      <c r="OBO98" s="85"/>
      <c r="OBP98" s="85"/>
      <c r="OBQ98" s="85"/>
      <c r="OBR98" s="85"/>
      <c r="OBS98" s="85"/>
      <c r="OBT98" s="85"/>
      <c r="OBU98" s="85"/>
      <c r="OBV98" s="85"/>
      <c r="OBW98" s="85"/>
      <c r="OBX98" s="85"/>
      <c r="OBY98" s="85"/>
      <c r="OBZ98" s="85"/>
      <c r="OCA98" s="85"/>
      <c r="OCB98" s="85"/>
      <c r="OCC98" s="85"/>
      <c r="OCD98" s="85"/>
      <c r="OCE98" s="85"/>
      <c r="OCF98" s="85"/>
      <c r="OCG98" s="85"/>
      <c r="OCH98" s="85"/>
      <c r="OCI98" s="85"/>
      <c r="OCJ98" s="85"/>
      <c r="OCK98" s="85"/>
      <c r="OCL98" s="85"/>
      <c r="OCM98" s="85"/>
      <c r="OCN98" s="85"/>
      <c r="OCO98" s="85"/>
      <c r="OCP98" s="85"/>
      <c r="OCQ98" s="85"/>
      <c r="OCR98" s="85"/>
      <c r="OCS98" s="85"/>
      <c r="OCT98" s="85"/>
      <c r="OCU98" s="85"/>
      <c r="OCV98" s="85"/>
      <c r="OCW98" s="85"/>
      <c r="OCX98" s="85"/>
      <c r="OCY98" s="85"/>
      <c r="OCZ98" s="85"/>
      <c r="ODA98" s="85"/>
      <c r="ODB98" s="85"/>
      <c r="ODC98" s="85"/>
      <c r="ODD98" s="85"/>
      <c r="ODE98" s="85"/>
      <c r="ODF98" s="85"/>
      <c r="ODG98" s="85"/>
      <c r="ODH98" s="85"/>
      <c r="ODI98" s="85"/>
      <c r="ODJ98" s="85"/>
      <c r="ODK98" s="85"/>
      <c r="ODL98" s="85"/>
      <c r="ODM98" s="85"/>
      <c r="ODN98" s="85"/>
      <c r="ODO98" s="85"/>
      <c r="ODP98" s="85"/>
      <c r="ODQ98" s="85"/>
      <c r="ODR98" s="85"/>
      <c r="ODS98" s="85"/>
      <c r="ODT98" s="85"/>
      <c r="ODU98" s="85"/>
      <c r="ODV98" s="85"/>
      <c r="ODW98" s="85"/>
      <c r="ODX98" s="85"/>
      <c r="ODY98" s="85"/>
      <c r="ODZ98" s="85"/>
      <c r="OEA98" s="85"/>
      <c r="OEB98" s="85"/>
      <c r="OEC98" s="85"/>
      <c r="OED98" s="85"/>
      <c r="OEE98" s="85"/>
      <c r="OEF98" s="85"/>
      <c r="OEG98" s="85"/>
      <c r="OEH98" s="85"/>
      <c r="OEI98" s="85"/>
      <c r="OEJ98" s="85"/>
      <c r="OEK98" s="85"/>
      <c r="OEL98" s="85"/>
      <c r="OEM98" s="85"/>
      <c r="OEN98" s="85"/>
      <c r="OEO98" s="85"/>
      <c r="OEP98" s="85"/>
      <c r="OEQ98" s="85"/>
      <c r="OER98" s="85"/>
      <c r="OES98" s="85"/>
      <c r="OET98" s="85"/>
      <c r="OEU98" s="85"/>
      <c r="OEV98" s="85"/>
      <c r="OEW98" s="85"/>
      <c r="OEX98" s="85"/>
      <c r="OEY98" s="85"/>
      <c r="OEZ98" s="85"/>
      <c r="OFA98" s="85"/>
      <c r="OFB98" s="85"/>
      <c r="OFC98" s="85"/>
      <c r="OFD98" s="85"/>
      <c r="OFE98" s="85"/>
      <c r="OFF98" s="85"/>
      <c r="OFG98" s="85"/>
      <c r="OFH98" s="85"/>
      <c r="OFI98" s="85"/>
      <c r="OFJ98" s="85"/>
      <c r="OFK98" s="85"/>
      <c r="OFL98" s="85"/>
      <c r="OFM98" s="85"/>
      <c r="OFN98" s="85"/>
      <c r="OFO98" s="85"/>
      <c r="OFP98" s="85"/>
      <c r="OFQ98" s="85"/>
      <c r="OFR98" s="85"/>
      <c r="OFS98" s="85"/>
      <c r="OFT98" s="85"/>
      <c r="OFU98" s="85"/>
      <c r="OFV98" s="85"/>
      <c r="OFW98" s="85"/>
      <c r="OFX98" s="85"/>
      <c r="OFY98" s="85"/>
      <c r="OFZ98" s="85"/>
      <c r="OGA98" s="85"/>
      <c r="OGB98" s="85"/>
      <c r="OGC98" s="85"/>
      <c r="OGD98" s="85"/>
      <c r="OGE98" s="85"/>
      <c r="OGF98" s="85"/>
      <c r="OGG98" s="85"/>
      <c r="OGH98" s="85"/>
      <c r="OGI98" s="85"/>
      <c r="OGJ98" s="85"/>
      <c r="OGK98" s="85"/>
      <c r="OGL98" s="85"/>
      <c r="OGM98" s="85"/>
      <c r="OGN98" s="85"/>
      <c r="OGO98" s="85"/>
      <c r="OGP98" s="85"/>
      <c r="OGQ98" s="85"/>
      <c r="OGR98" s="85"/>
      <c r="OGS98" s="85"/>
      <c r="OGT98" s="85"/>
      <c r="OGU98" s="85"/>
      <c r="OGV98" s="85"/>
      <c r="OGW98" s="85"/>
      <c r="OGX98" s="85"/>
      <c r="OGY98" s="85"/>
      <c r="OGZ98" s="85"/>
      <c r="OHA98" s="85"/>
      <c r="OHB98" s="85"/>
      <c r="OHC98" s="85"/>
      <c r="OHD98" s="85"/>
      <c r="OHE98" s="85"/>
      <c r="OHF98" s="85"/>
      <c r="OHG98" s="85"/>
      <c r="OHH98" s="85"/>
      <c r="OHI98" s="85"/>
      <c r="OHJ98" s="85"/>
      <c r="OHK98" s="85"/>
      <c r="OHL98" s="85"/>
      <c r="OHM98" s="85"/>
      <c r="OHN98" s="85"/>
      <c r="OHO98" s="85"/>
      <c r="OHP98" s="85"/>
      <c r="OHQ98" s="85"/>
      <c r="OHR98" s="85"/>
      <c r="OHS98" s="85"/>
      <c r="OHT98" s="85"/>
      <c r="OHU98" s="85"/>
      <c r="OHV98" s="85"/>
      <c r="OHW98" s="85"/>
      <c r="OHX98" s="85"/>
      <c r="OHY98" s="85"/>
      <c r="OHZ98" s="85"/>
      <c r="OIA98" s="85"/>
      <c r="OIB98" s="85"/>
      <c r="OIC98" s="85"/>
      <c r="OID98" s="85"/>
      <c r="OIE98" s="85"/>
      <c r="OIF98" s="85"/>
      <c r="OIG98" s="85"/>
      <c r="OIH98" s="85"/>
      <c r="OII98" s="85"/>
      <c r="OIJ98" s="85"/>
      <c r="OIK98" s="85"/>
      <c r="OIL98" s="85"/>
      <c r="OIM98" s="85"/>
      <c r="OIN98" s="85"/>
      <c r="OIO98" s="85"/>
      <c r="OIP98" s="85"/>
      <c r="OIQ98" s="85"/>
      <c r="OIR98" s="85"/>
      <c r="OIS98" s="85"/>
      <c r="OIT98" s="85"/>
      <c r="OIU98" s="85"/>
      <c r="OIV98" s="85"/>
      <c r="OIW98" s="85"/>
      <c r="OIX98" s="85"/>
      <c r="OIY98" s="85"/>
      <c r="OIZ98" s="85"/>
      <c r="OJA98" s="85"/>
      <c r="OJB98" s="85"/>
      <c r="OJC98" s="85"/>
      <c r="OJD98" s="85"/>
      <c r="OJE98" s="85"/>
      <c r="OJF98" s="85"/>
      <c r="OJG98" s="85"/>
      <c r="OJH98" s="85"/>
      <c r="OJI98" s="85"/>
      <c r="OJJ98" s="85"/>
      <c r="OJK98" s="85"/>
      <c r="OJL98" s="85"/>
      <c r="OJM98" s="85"/>
      <c r="OJN98" s="85"/>
      <c r="OJO98" s="85"/>
      <c r="OJP98" s="85"/>
      <c r="OJQ98" s="85"/>
      <c r="OJR98" s="85"/>
      <c r="OJS98" s="85"/>
      <c r="OJT98" s="85"/>
      <c r="OJU98" s="85"/>
      <c r="OJV98" s="85"/>
      <c r="OJW98" s="85"/>
      <c r="OJX98" s="85"/>
      <c r="OJY98" s="85"/>
      <c r="OJZ98" s="85"/>
      <c r="OKA98" s="85"/>
      <c r="OKB98" s="85"/>
      <c r="OKC98" s="85"/>
      <c r="OKD98" s="85"/>
      <c r="OKE98" s="85"/>
      <c r="OKF98" s="85"/>
      <c r="OKG98" s="85"/>
      <c r="OKH98" s="85"/>
      <c r="OKI98" s="85"/>
      <c r="OKJ98" s="85"/>
      <c r="OKK98" s="85"/>
      <c r="OKL98" s="85"/>
      <c r="OKM98" s="85"/>
      <c r="OKN98" s="85"/>
      <c r="OKO98" s="85"/>
      <c r="OKP98" s="85"/>
      <c r="OKQ98" s="85"/>
      <c r="OKR98" s="85"/>
      <c r="OKS98" s="85"/>
      <c r="OKT98" s="85"/>
      <c r="OKU98" s="85"/>
      <c r="OKV98" s="85"/>
      <c r="OKW98" s="85"/>
      <c r="OKX98" s="85"/>
      <c r="OKY98" s="85"/>
      <c r="OKZ98" s="85"/>
      <c r="OLA98" s="85"/>
      <c r="OLB98" s="85"/>
      <c r="OLC98" s="85"/>
      <c r="OLD98" s="85"/>
      <c r="OLE98" s="85"/>
      <c r="OLF98" s="85"/>
      <c r="OLG98" s="85"/>
      <c r="OLH98" s="85"/>
      <c r="OLI98" s="85"/>
      <c r="OLJ98" s="85"/>
      <c r="OLK98" s="85"/>
      <c r="OLL98" s="85"/>
      <c r="OLM98" s="85"/>
      <c r="OLN98" s="85"/>
      <c r="OLO98" s="85"/>
      <c r="OLP98" s="85"/>
      <c r="OLQ98" s="85"/>
      <c r="OLR98" s="85"/>
      <c r="OLS98" s="85"/>
      <c r="OLT98" s="85"/>
      <c r="OLU98" s="85"/>
      <c r="OLV98" s="85"/>
      <c r="OLW98" s="85"/>
      <c r="OLX98" s="85"/>
      <c r="OLY98" s="85"/>
      <c r="OLZ98" s="85"/>
      <c r="OMA98" s="85"/>
      <c r="OMB98" s="85"/>
      <c r="OMC98" s="85"/>
      <c r="OMD98" s="85"/>
      <c r="OME98" s="85"/>
      <c r="OMF98" s="85"/>
      <c r="OMG98" s="85"/>
      <c r="OMH98" s="85"/>
      <c r="OMI98" s="85"/>
      <c r="OMJ98" s="85"/>
      <c r="OMK98" s="85"/>
      <c r="OML98" s="85"/>
      <c r="OMM98" s="85"/>
      <c r="OMN98" s="85"/>
      <c r="OMO98" s="85"/>
      <c r="OMP98" s="85"/>
      <c r="OMQ98" s="85"/>
      <c r="OMR98" s="85"/>
      <c r="OMS98" s="85"/>
      <c r="OMT98" s="85"/>
      <c r="OMU98" s="85"/>
      <c r="OMV98" s="85"/>
      <c r="OMW98" s="85"/>
      <c r="OMX98" s="85"/>
      <c r="OMY98" s="85"/>
      <c r="OMZ98" s="85"/>
      <c r="ONA98" s="85"/>
      <c r="ONB98" s="85"/>
      <c r="ONC98" s="85"/>
      <c r="OND98" s="85"/>
      <c r="ONE98" s="85"/>
      <c r="ONF98" s="85"/>
      <c r="ONG98" s="85"/>
      <c r="ONH98" s="85"/>
      <c r="ONI98" s="85"/>
      <c r="ONJ98" s="85"/>
      <c r="ONK98" s="85"/>
      <c r="ONL98" s="85"/>
      <c r="ONM98" s="85"/>
      <c r="ONN98" s="85"/>
      <c r="ONO98" s="85"/>
      <c r="ONP98" s="85"/>
      <c r="ONQ98" s="85"/>
      <c r="ONR98" s="85"/>
      <c r="ONS98" s="85"/>
      <c r="ONT98" s="85"/>
      <c r="ONU98" s="85"/>
      <c r="ONV98" s="85"/>
      <c r="ONW98" s="85"/>
      <c r="ONX98" s="85"/>
      <c r="ONY98" s="85"/>
      <c r="ONZ98" s="85"/>
      <c r="OOA98" s="85"/>
      <c r="OOB98" s="85"/>
      <c r="OOC98" s="85"/>
      <c r="OOD98" s="85"/>
      <c r="OOE98" s="85"/>
      <c r="OOF98" s="85"/>
      <c r="OOG98" s="85"/>
      <c r="OOH98" s="85"/>
      <c r="OOI98" s="85"/>
      <c r="OOJ98" s="85"/>
      <c r="OOK98" s="85"/>
      <c r="OOL98" s="85"/>
      <c r="OOM98" s="85"/>
      <c r="OON98" s="85"/>
      <c r="OOO98" s="85"/>
      <c r="OOP98" s="85"/>
      <c r="OOQ98" s="85"/>
      <c r="OOR98" s="85"/>
      <c r="OOS98" s="85"/>
      <c r="OOT98" s="85"/>
      <c r="OOU98" s="85"/>
      <c r="OOV98" s="85"/>
      <c r="OOW98" s="85"/>
      <c r="OOX98" s="85"/>
      <c r="OOY98" s="85"/>
      <c r="OOZ98" s="85"/>
      <c r="OPA98" s="85"/>
      <c r="OPB98" s="85"/>
      <c r="OPC98" s="85"/>
      <c r="OPD98" s="85"/>
      <c r="OPE98" s="85"/>
      <c r="OPF98" s="85"/>
      <c r="OPG98" s="85"/>
      <c r="OPH98" s="85"/>
      <c r="OPI98" s="85"/>
      <c r="OPJ98" s="85"/>
      <c r="OPK98" s="85"/>
      <c r="OPL98" s="85"/>
      <c r="OPM98" s="85"/>
      <c r="OPN98" s="85"/>
      <c r="OPO98" s="85"/>
      <c r="OPP98" s="85"/>
      <c r="OPQ98" s="85"/>
      <c r="OPR98" s="85"/>
      <c r="OPS98" s="85"/>
      <c r="OPT98" s="85"/>
      <c r="OPU98" s="85"/>
      <c r="OPV98" s="85"/>
      <c r="OPW98" s="85"/>
      <c r="OPX98" s="85"/>
      <c r="OPY98" s="85"/>
      <c r="OPZ98" s="85"/>
      <c r="OQA98" s="85"/>
      <c r="OQB98" s="85"/>
      <c r="OQC98" s="85"/>
      <c r="OQD98" s="85"/>
      <c r="OQE98" s="85"/>
      <c r="OQF98" s="85"/>
      <c r="OQG98" s="85"/>
      <c r="OQH98" s="85"/>
      <c r="OQI98" s="85"/>
      <c r="OQJ98" s="85"/>
      <c r="OQK98" s="85"/>
      <c r="OQL98" s="85"/>
      <c r="OQM98" s="85"/>
      <c r="OQN98" s="85"/>
      <c r="OQO98" s="85"/>
      <c r="OQP98" s="85"/>
      <c r="OQQ98" s="85"/>
      <c r="OQR98" s="85"/>
      <c r="OQS98" s="85"/>
      <c r="OQT98" s="85"/>
      <c r="OQU98" s="85"/>
      <c r="OQV98" s="85"/>
      <c r="OQW98" s="85"/>
      <c r="OQX98" s="85"/>
      <c r="OQY98" s="85"/>
      <c r="OQZ98" s="85"/>
      <c r="ORA98" s="85"/>
      <c r="ORB98" s="85"/>
      <c r="ORC98" s="85"/>
      <c r="ORD98" s="85"/>
      <c r="ORE98" s="85"/>
      <c r="ORF98" s="85"/>
      <c r="ORG98" s="85"/>
      <c r="ORH98" s="85"/>
      <c r="ORI98" s="85"/>
      <c r="ORJ98" s="85"/>
      <c r="ORK98" s="85"/>
      <c r="ORL98" s="85"/>
      <c r="ORM98" s="85"/>
      <c r="ORN98" s="85"/>
      <c r="ORO98" s="85"/>
      <c r="ORP98" s="85"/>
      <c r="ORQ98" s="85"/>
      <c r="ORR98" s="85"/>
      <c r="ORS98" s="85"/>
      <c r="ORT98" s="85"/>
      <c r="ORU98" s="85"/>
      <c r="ORV98" s="85"/>
      <c r="ORW98" s="85"/>
      <c r="ORX98" s="85"/>
      <c r="ORY98" s="85"/>
      <c r="ORZ98" s="85"/>
      <c r="OSA98" s="85"/>
      <c r="OSB98" s="85"/>
      <c r="OSC98" s="85"/>
      <c r="OSD98" s="85"/>
      <c r="OSE98" s="85"/>
      <c r="OSF98" s="85"/>
      <c r="OSG98" s="85"/>
      <c r="OSH98" s="85"/>
      <c r="OSI98" s="85"/>
      <c r="OSJ98" s="85"/>
      <c r="OSK98" s="85"/>
      <c r="OSL98" s="85"/>
      <c r="OSM98" s="85"/>
      <c r="OSN98" s="85"/>
      <c r="OSO98" s="85"/>
      <c r="OSP98" s="85"/>
      <c r="OSQ98" s="85"/>
      <c r="OSR98" s="85"/>
      <c r="OSS98" s="85"/>
      <c r="OST98" s="85"/>
      <c r="OSU98" s="85"/>
      <c r="OSV98" s="85"/>
      <c r="OSW98" s="85"/>
      <c r="OSX98" s="85"/>
      <c r="OSY98" s="85"/>
      <c r="OSZ98" s="85"/>
      <c r="OTA98" s="85"/>
      <c r="OTB98" s="85"/>
      <c r="OTC98" s="85"/>
      <c r="OTD98" s="85"/>
      <c r="OTE98" s="85"/>
      <c r="OTF98" s="85"/>
      <c r="OTG98" s="85"/>
      <c r="OTH98" s="85"/>
      <c r="OTI98" s="85"/>
      <c r="OTJ98" s="85"/>
      <c r="OTK98" s="85"/>
      <c r="OTL98" s="85"/>
      <c r="OTM98" s="85"/>
      <c r="OTN98" s="85"/>
      <c r="OTO98" s="85"/>
      <c r="OTP98" s="85"/>
      <c r="OTQ98" s="85"/>
      <c r="OTR98" s="85"/>
      <c r="OTS98" s="85"/>
      <c r="OTT98" s="85"/>
      <c r="OTU98" s="85"/>
      <c r="OTV98" s="85"/>
      <c r="OTW98" s="85"/>
      <c r="OTX98" s="85"/>
      <c r="OTY98" s="85"/>
      <c r="OTZ98" s="85"/>
      <c r="OUA98" s="85"/>
      <c r="OUB98" s="85"/>
      <c r="OUC98" s="85"/>
      <c r="OUD98" s="85"/>
      <c r="OUE98" s="85"/>
      <c r="OUF98" s="85"/>
      <c r="OUG98" s="85"/>
      <c r="OUH98" s="85"/>
      <c r="OUI98" s="85"/>
      <c r="OUJ98" s="85"/>
      <c r="OUK98" s="85"/>
      <c r="OUL98" s="85"/>
      <c r="OUM98" s="85"/>
      <c r="OUN98" s="85"/>
      <c r="OUO98" s="85"/>
      <c r="OUP98" s="85"/>
      <c r="OUQ98" s="85"/>
      <c r="OUR98" s="85"/>
      <c r="OUS98" s="85"/>
      <c r="OUT98" s="85"/>
      <c r="OUU98" s="85"/>
      <c r="OUV98" s="85"/>
      <c r="OUW98" s="85"/>
      <c r="OUX98" s="85"/>
      <c r="OUY98" s="85"/>
      <c r="OUZ98" s="85"/>
      <c r="OVA98" s="85"/>
      <c r="OVB98" s="85"/>
      <c r="OVC98" s="85"/>
      <c r="OVD98" s="85"/>
      <c r="OVE98" s="85"/>
      <c r="OVF98" s="85"/>
      <c r="OVG98" s="85"/>
      <c r="OVH98" s="85"/>
      <c r="OVI98" s="85"/>
      <c r="OVJ98" s="85"/>
      <c r="OVK98" s="85"/>
      <c r="OVL98" s="85"/>
      <c r="OVM98" s="85"/>
      <c r="OVN98" s="85"/>
      <c r="OVO98" s="85"/>
      <c r="OVP98" s="85"/>
      <c r="OVQ98" s="85"/>
      <c r="OVR98" s="85"/>
      <c r="OVS98" s="85"/>
      <c r="OVT98" s="85"/>
      <c r="OVU98" s="85"/>
      <c r="OVV98" s="85"/>
      <c r="OVW98" s="85"/>
      <c r="OVX98" s="85"/>
      <c r="OVY98" s="85"/>
      <c r="OVZ98" s="85"/>
      <c r="OWA98" s="85"/>
      <c r="OWB98" s="85"/>
      <c r="OWC98" s="85"/>
      <c r="OWD98" s="85"/>
      <c r="OWE98" s="85"/>
      <c r="OWF98" s="85"/>
      <c r="OWG98" s="85"/>
      <c r="OWH98" s="85"/>
      <c r="OWI98" s="85"/>
      <c r="OWJ98" s="85"/>
      <c r="OWK98" s="85"/>
      <c r="OWL98" s="85"/>
      <c r="OWM98" s="85"/>
      <c r="OWN98" s="85"/>
      <c r="OWO98" s="85"/>
      <c r="OWP98" s="85"/>
      <c r="OWQ98" s="85"/>
      <c r="OWR98" s="85"/>
      <c r="OWS98" s="85"/>
      <c r="OWT98" s="85"/>
      <c r="OWU98" s="85"/>
      <c r="OWV98" s="85"/>
      <c r="OWW98" s="85"/>
      <c r="OWX98" s="85"/>
      <c r="OWY98" s="85"/>
      <c r="OWZ98" s="85"/>
      <c r="OXA98" s="85"/>
      <c r="OXB98" s="85"/>
      <c r="OXC98" s="85"/>
      <c r="OXD98" s="85"/>
      <c r="OXE98" s="85"/>
      <c r="OXF98" s="85"/>
      <c r="OXG98" s="85"/>
      <c r="OXH98" s="85"/>
      <c r="OXI98" s="85"/>
      <c r="OXJ98" s="85"/>
      <c r="OXK98" s="85"/>
      <c r="OXL98" s="85"/>
      <c r="OXM98" s="85"/>
      <c r="OXN98" s="85"/>
      <c r="OXO98" s="85"/>
      <c r="OXP98" s="85"/>
      <c r="OXQ98" s="85"/>
      <c r="OXR98" s="85"/>
      <c r="OXS98" s="85"/>
      <c r="OXT98" s="85"/>
      <c r="OXU98" s="85"/>
      <c r="OXV98" s="85"/>
      <c r="OXW98" s="85"/>
      <c r="OXX98" s="85"/>
      <c r="OXY98" s="85"/>
      <c r="OXZ98" s="85"/>
      <c r="OYA98" s="85"/>
      <c r="OYB98" s="85"/>
      <c r="OYC98" s="85"/>
      <c r="OYD98" s="85"/>
      <c r="OYE98" s="85"/>
      <c r="OYF98" s="85"/>
      <c r="OYG98" s="85"/>
      <c r="OYH98" s="85"/>
      <c r="OYI98" s="85"/>
      <c r="OYJ98" s="85"/>
      <c r="OYK98" s="85"/>
      <c r="OYL98" s="85"/>
      <c r="OYM98" s="85"/>
      <c r="OYN98" s="85"/>
      <c r="OYO98" s="85"/>
      <c r="OYP98" s="85"/>
      <c r="OYQ98" s="85"/>
      <c r="OYR98" s="85"/>
      <c r="OYS98" s="85"/>
      <c r="OYT98" s="85"/>
      <c r="OYU98" s="85"/>
      <c r="OYV98" s="85"/>
      <c r="OYW98" s="85"/>
      <c r="OYX98" s="85"/>
      <c r="OYY98" s="85"/>
      <c r="OYZ98" s="85"/>
      <c r="OZA98" s="85"/>
      <c r="OZB98" s="85"/>
      <c r="OZC98" s="85"/>
      <c r="OZD98" s="85"/>
      <c r="OZE98" s="85"/>
      <c r="OZF98" s="85"/>
      <c r="OZG98" s="85"/>
      <c r="OZH98" s="85"/>
      <c r="OZI98" s="85"/>
      <c r="OZJ98" s="85"/>
      <c r="OZK98" s="85"/>
      <c r="OZL98" s="85"/>
      <c r="OZM98" s="85"/>
      <c r="OZN98" s="85"/>
      <c r="OZO98" s="85"/>
      <c r="OZP98" s="85"/>
      <c r="OZQ98" s="85"/>
      <c r="OZR98" s="85"/>
      <c r="OZS98" s="85"/>
      <c r="OZT98" s="85"/>
      <c r="OZU98" s="85"/>
      <c r="OZV98" s="85"/>
      <c r="OZW98" s="85"/>
      <c r="OZX98" s="85"/>
      <c r="OZY98" s="85"/>
      <c r="OZZ98" s="85"/>
      <c r="PAA98" s="85"/>
      <c r="PAB98" s="85"/>
      <c r="PAC98" s="85"/>
      <c r="PAD98" s="85"/>
      <c r="PAE98" s="85"/>
      <c r="PAF98" s="85"/>
      <c r="PAG98" s="85"/>
      <c r="PAH98" s="85"/>
      <c r="PAI98" s="85"/>
      <c r="PAJ98" s="85"/>
      <c r="PAK98" s="85"/>
      <c r="PAL98" s="85"/>
      <c r="PAM98" s="85"/>
      <c r="PAN98" s="85"/>
      <c r="PAO98" s="85"/>
      <c r="PAP98" s="85"/>
      <c r="PAQ98" s="85"/>
      <c r="PAR98" s="85"/>
      <c r="PAS98" s="85"/>
      <c r="PAT98" s="85"/>
      <c r="PAU98" s="85"/>
      <c r="PAV98" s="85"/>
      <c r="PAW98" s="85"/>
      <c r="PAX98" s="85"/>
      <c r="PAY98" s="85"/>
      <c r="PAZ98" s="85"/>
      <c r="PBA98" s="85"/>
      <c r="PBB98" s="85"/>
      <c r="PBC98" s="85"/>
      <c r="PBD98" s="85"/>
      <c r="PBE98" s="85"/>
      <c r="PBF98" s="85"/>
      <c r="PBG98" s="85"/>
      <c r="PBH98" s="85"/>
      <c r="PBI98" s="85"/>
      <c r="PBJ98" s="85"/>
      <c r="PBK98" s="85"/>
      <c r="PBL98" s="85"/>
      <c r="PBM98" s="85"/>
      <c r="PBN98" s="85"/>
      <c r="PBO98" s="85"/>
      <c r="PBP98" s="85"/>
      <c r="PBQ98" s="85"/>
      <c r="PBR98" s="85"/>
      <c r="PBS98" s="85"/>
      <c r="PBT98" s="85"/>
      <c r="PBU98" s="85"/>
      <c r="PBV98" s="85"/>
      <c r="PBW98" s="85"/>
      <c r="PBX98" s="85"/>
      <c r="PBY98" s="85"/>
      <c r="PBZ98" s="85"/>
      <c r="PCA98" s="85"/>
      <c r="PCB98" s="85"/>
      <c r="PCC98" s="85"/>
      <c r="PCD98" s="85"/>
      <c r="PCE98" s="85"/>
      <c r="PCF98" s="85"/>
      <c r="PCG98" s="85"/>
      <c r="PCH98" s="85"/>
      <c r="PCI98" s="85"/>
      <c r="PCJ98" s="85"/>
      <c r="PCK98" s="85"/>
      <c r="PCL98" s="85"/>
      <c r="PCM98" s="85"/>
      <c r="PCN98" s="85"/>
      <c r="PCO98" s="85"/>
      <c r="PCP98" s="85"/>
      <c r="PCQ98" s="85"/>
      <c r="PCR98" s="85"/>
      <c r="PCS98" s="85"/>
      <c r="PCT98" s="85"/>
      <c r="PCU98" s="85"/>
      <c r="PCV98" s="85"/>
      <c r="PCW98" s="85"/>
      <c r="PCX98" s="85"/>
      <c r="PCY98" s="85"/>
      <c r="PCZ98" s="85"/>
      <c r="PDA98" s="85"/>
      <c r="PDB98" s="85"/>
      <c r="PDC98" s="85"/>
      <c r="PDD98" s="85"/>
      <c r="PDE98" s="85"/>
      <c r="PDF98" s="85"/>
      <c r="PDG98" s="85"/>
      <c r="PDH98" s="85"/>
      <c r="PDI98" s="85"/>
      <c r="PDJ98" s="85"/>
      <c r="PDK98" s="85"/>
      <c r="PDL98" s="85"/>
      <c r="PDM98" s="85"/>
      <c r="PDN98" s="85"/>
      <c r="PDO98" s="85"/>
      <c r="PDP98" s="85"/>
      <c r="PDQ98" s="85"/>
      <c r="PDR98" s="85"/>
      <c r="PDS98" s="85"/>
      <c r="PDT98" s="85"/>
      <c r="PDU98" s="85"/>
      <c r="PDV98" s="85"/>
      <c r="PDW98" s="85"/>
      <c r="PDX98" s="85"/>
      <c r="PDY98" s="85"/>
      <c r="PDZ98" s="85"/>
      <c r="PEA98" s="85"/>
      <c r="PEB98" s="85"/>
      <c r="PEC98" s="85"/>
      <c r="PED98" s="85"/>
      <c r="PEE98" s="85"/>
      <c r="PEF98" s="85"/>
      <c r="PEG98" s="85"/>
      <c r="PEH98" s="85"/>
      <c r="PEI98" s="85"/>
      <c r="PEJ98" s="85"/>
      <c r="PEK98" s="85"/>
      <c r="PEL98" s="85"/>
      <c r="PEM98" s="85"/>
      <c r="PEN98" s="85"/>
      <c r="PEO98" s="85"/>
      <c r="PEP98" s="85"/>
      <c r="PEQ98" s="85"/>
      <c r="PER98" s="85"/>
      <c r="PES98" s="85"/>
      <c r="PET98" s="85"/>
      <c r="PEU98" s="85"/>
      <c r="PEV98" s="85"/>
      <c r="PEW98" s="85"/>
      <c r="PEX98" s="85"/>
      <c r="PEY98" s="85"/>
      <c r="PEZ98" s="85"/>
      <c r="PFA98" s="85"/>
      <c r="PFB98" s="85"/>
      <c r="PFC98" s="85"/>
      <c r="PFD98" s="85"/>
      <c r="PFE98" s="85"/>
      <c r="PFF98" s="85"/>
      <c r="PFG98" s="85"/>
      <c r="PFH98" s="85"/>
      <c r="PFI98" s="85"/>
      <c r="PFJ98" s="85"/>
      <c r="PFK98" s="85"/>
      <c r="PFL98" s="85"/>
      <c r="PFM98" s="85"/>
      <c r="PFN98" s="85"/>
      <c r="PFO98" s="85"/>
      <c r="PFP98" s="85"/>
      <c r="PFQ98" s="85"/>
      <c r="PFR98" s="85"/>
      <c r="PFS98" s="85"/>
      <c r="PFT98" s="85"/>
      <c r="PFU98" s="85"/>
      <c r="PFV98" s="85"/>
      <c r="PFW98" s="85"/>
      <c r="PFX98" s="85"/>
      <c r="PFY98" s="85"/>
      <c r="PFZ98" s="85"/>
      <c r="PGA98" s="85"/>
      <c r="PGB98" s="85"/>
      <c r="PGC98" s="85"/>
      <c r="PGD98" s="85"/>
      <c r="PGE98" s="85"/>
      <c r="PGF98" s="85"/>
      <c r="PGG98" s="85"/>
      <c r="PGH98" s="85"/>
      <c r="PGI98" s="85"/>
      <c r="PGJ98" s="85"/>
      <c r="PGK98" s="85"/>
      <c r="PGL98" s="85"/>
      <c r="PGM98" s="85"/>
      <c r="PGN98" s="85"/>
      <c r="PGO98" s="85"/>
      <c r="PGP98" s="85"/>
      <c r="PGQ98" s="85"/>
      <c r="PGR98" s="85"/>
      <c r="PGS98" s="85"/>
      <c r="PGT98" s="85"/>
      <c r="PGU98" s="85"/>
      <c r="PGV98" s="85"/>
      <c r="PGW98" s="85"/>
      <c r="PGX98" s="85"/>
      <c r="PGY98" s="85"/>
      <c r="PGZ98" s="85"/>
      <c r="PHA98" s="85"/>
      <c r="PHB98" s="85"/>
      <c r="PHC98" s="85"/>
      <c r="PHD98" s="85"/>
      <c r="PHE98" s="85"/>
      <c r="PHF98" s="85"/>
      <c r="PHG98" s="85"/>
      <c r="PHH98" s="85"/>
      <c r="PHI98" s="85"/>
      <c r="PHJ98" s="85"/>
      <c r="PHK98" s="85"/>
      <c r="PHL98" s="85"/>
      <c r="PHM98" s="85"/>
      <c r="PHN98" s="85"/>
      <c r="PHO98" s="85"/>
      <c r="PHP98" s="85"/>
      <c r="PHQ98" s="85"/>
      <c r="PHR98" s="85"/>
      <c r="PHS98" s="85"/>
      <c r="PHT98" s="85"/>
      <c r="PHU98" s="85"/>
      <c r="PHV98" s="85"/>
      <c r="PHW98" s="85"/>
      <c r="PHX98" s="85"/>
      <c r="PHY98" s="85"/>
      <c r="PHZ98" s="85"/>
      <c r="PIA98" s="85"/>
      <c r="PIB98" s="85"/>
      <c r="PIC98" s="85"/>
      <c r="PID98" s="85"/>
      <c r="PIE98" s="85"/>
      <c r="PIF98" s="85"/>
      <c r="PIG98" s="85"/>
      <c r="PIH98" s="85"/>
      <c r="PII98" s="85"/>
      <c r="PIJ98" s="85"/>
      <c r="PIK98" s="85"/>
      <c r="PIL98" s="85"/>
      <c r="PIM98" s="85"/>
      <c r="PIN98" s="85"/>
      <c r="PIO98" s="85"/>
      <c r="PIP98" s="85"/>
      <c r="PIQ98" s="85"/>
      <c r="PIR98" s="85"/>
      <c r="PIS98" s="85"/>
      <c r="PIT98" s="85"/>
      <c r="PIU98" s="85"/>
      <c r="PIV98" s="85"/>
      <c r="PIW98" s="85"/>
      <c r="PIX98" s="85"/>
      <c r="PIY98" s="85"/>
      <c r="PIZ98" s="85"/>
      <c r="PJA98" s="85"/>
      <c r="PJB98" s="85"/>
      <c r="PJC98" s="85"/>
      <c r="PJD98" s="85"/>
      <c r="PJE98" s="85"/>
      <c r="PJF98" s="85"/>
      <c r="PJG98" s="85"/>
      <c r="PJH98" s="85"/>
      <c r="PJI98" s="85"/>
      <c r="PJJ98" s="85"/>
      <c r="PJK98" s="85"/>
      <c r="PJL98" s="85"/>
      <c r="PJM98" s="85"/>
      <c r="PJN98" s="85"/>
      <c r="PJO98" s="85"/>
      <c r="PJP98" s="85"/>
      <c r="PJQ98" s="85"/>
      <c r="PJR98" s="85"/>
      <c r="PJS98" s="85"/>
      <c r="PJT98" s="85"/>
      <c r="PJU98" s="85"/>
      <c r="PJV98" s="85"/>
      <c r="PJW98" s="85"/>
      <c r="PJX98" s="85"/>
      <c r="PJY98" s="85"/>
      <c r="PJZ98" s="85"/>
      <c r="PKA98" s="85"/>
      <c r="PKB98" s="85"/>
      <c r="PKC98" s="85"/>
      <c r="PKD98" s="85"/>
      <c r="PKE98" s="85"/>
      <c r="PKF98" s="85"/>
      <c r="PKG98" s="85"/>
      <c r="PKH98" s="85"/>
      <c r="PKI98" s="85"/>
      <c r="PKJ98" s="85"/>
      <c r="PKK98" s="85"/>
      <c r="PKL98" s="85"/>
      <c r="PKM98" s="85"/>
      <c r="PKN98" s="85"/>
      <c r="PKO98" s="85"/>
      <c r="PKP98" s="85"/>
      <c r="PKQ98" s="85"/>
      <c r="PKR98" s="85"/>
      <c r="PKS98" s="85"/>
      <c r="PKT98" s="85"/>
      <c r="PKU98" s="85"/>
      <c r="PKV98" s="85"/>
      <c r="PKW98" s="85"/>
      <c r="PKX98" s="85"/>
      <c r="PKY98" s="85"/>
      <c r="PKZ98" s="85"/>
      <c r="PLA98" s="85"/>
      <c r="PLB98" s="85"/>
      <c r="PLC98" s="85"/>
      <c r="PLD98" s="85"/>
      <c r="PLE98" s="85"/>
      <c r="PLF98" s="85"/>
      <c r="PLG98" s="85"/>
      <c r="PLH98" s="85"/>
      <c r="PLI98" s="85"/>
      <c r="PLJ98" s="85"/>
      <c r="PLK98" s="85"/>
      <c r="PLL98" s="85"/>
      <c r="PLM98" s="85"/>
      <c r="PLN98" s="85"/>
      <c r="PLO98" s="85"/>
      <c r="PLP98" s="85"/>
      <c r="PLQ98" s="85"/>
      <c r="PLR98" s="85"/>
      <c r="PLS98" s="85"/>
      <c r="PLT98" s="85"/>
      <c r="PLU98" s="85"/>
      <c r="PLV98" s="85"/>
      <c r="PLW98" s="85"/>
      <c r="PLX98" s="85"/>
      <c r="PLY98" s="85"/>
      <c r="PLZ98" s="85"/>
      <c r="PMA98" s="85"/>
      <c r="PMB98" s="85"/>
      <c r="PMC98" s="85"/>
      <c r="PMD98" s="85"/>
      <c r="PME98" s="85"/>
      <c r="PMF98" s="85"/>
      <c r="PMG98" s="85"/>
      <c r="PMH98" s="85"/>
      <c r="PMI98" s="85"/>
      <c r="PMJ98" s="85"/>
      <c r="PMK98" s="85"/>
      <c r="PML98" s="85"/>
      <c r="PMM98" s="85"/>
      <c r="PMN98" s="85"/>
      <c r="PMO98" s="85"/>
      <c r="PMP98" s="85"/>
      <c r="PMQ98" s="85"/>
      <c r="PMR98" s="85"/>
      <c r="PMS98" s="85"/>
      <c r="PMT98" s="85"/>
      <c r="PMU98" s="85"/>
      <c r="PMV98" s="85"/>
      <c r="PMW98" s="85"/>
      <c r="PMX98" s="85"/>
      <c r="PMY98" s="85"/>
      <c r="PMZ98" s="85"/>
      <c r="PNA98" s="85"/>
      <c r="PNB98" s="85"/>
      <c r="PNC98" s="85"/>
      <c r="PND98" s="85"/>
      <c r="PNE98" s="85"/>
      <c r="PNF98" s="85"/>
      <c r="PNG98" s="85"/>
      <c r="PNH98" s="85"/>
      <c r="PNI98" s="85"/>
      <c r="PNJ98" s="85"/>
      <c r="PNK98" s="85"/>
      <c r="PNL98" s="85"/>
      <c r="PNM98" s="85"/>
      <c r="PNN98" s="85"/>
      <c r="PNO98" s="85"/>
      <c r="PNP98" s="85"/>
      <c r="PNQ98" s="85"/>
      <c r="PNR98" s="85"/>
      <c r="PNS98" s="85"/>
      <c r="PNT98" s="85"/>
      <c r="PNU98" s="85"/>
      <c r="PNV98" s="85"/>
      <c r="PNW98" s="85"/>
      <c r="PNX98" s="85"/>
      <c r="PNY98" s="85"/>
      <c r="PNZ98" s="85"/>
      <c r="POA98" s="85"/>
      <c r="POB98" s="85"/>
      <c r="POC98" s="85"/>
      <c r="POD98" s="85"/>
      <c r="POE98" s="85"/>
      <c r="POF98" s="85"/>
      <c r="POG98" s="85"/>
      <c r="POH98" s="85"/>
      <c r="POI98" s="85"/>
      <c r="POJ98" s="85"/>
      <c r="POK98" s="85"/>
      <c r="POL98" s="85"/>
      <c r="POM98" s="85"/>
      <c r="PON98" s="85"/>
      <c r="POO98" s="85"/>
      <c r="POP98" s="85"/>
      <c r="POQ98" s="85"/>
      <c r="POR98" s="85"/>
      <c r="POS98" s="85"/>
      <c r="POT98" s="85"/>
      <c r="POU98" s="85"/>
      <c r="POV98" s="85"/>
      <c r="POW98" s="85"/>
      <c r="POX98" s="85"/>
      <c r="POY98" s="85"/>
      <c r="POZ98" s="85"/>
      <c r="PPA98" s="85"/>
      <c r="PPB98" s="85"/>
      <c r="PPC98" s="85"/>
      <c r="PPD98" s="85"/>
      <c r="PPE98" s="85"/>
      <c r="PPF98" s="85"/>
      <c r="PPG98" s="85"/>
      <c r="PPH98" s="85"/>
      <c r="PPI98" s="85"/>
      <c r="PPJ98" s="85"/>
      <c r="PPK98" s="85"/>
      <c r="PPL98" s="85"/>
      <c r="PPM98" s="85"/>
      <c r="PPN98" s="85"/>
      <c r="PPO98" s="85"/>
      <c r="PPP98" s="85"/>
      <c r="PPQ98" s="85"/>
      <c r="PPR98" s="85"/>
      <c r="PPS98" s="85"/>
      <c r="PPT98" s="85"/>
      <c r="PPU98" s="85"/>
      <c r="PPV98" s="85"/>
      <c r="PPW98" s="85"/>
      <c r="PPX98" s="85"/>
      <c r="PPY98" s="85"/>
      <c r="PPZ98" s="85"/>
      <c r="PQA98" s="85"/>
      <c r="PQB98" s="85"/>
      <c r="PQC98" s="85"/>
      <c r="PQD98" s="85"/>
      <c r="PQE98" s="85"/>
      <c r="PQF98" s="85"/>
      <c r="PQG98" s="85"/>
      <c r="PQH98" s="85"/>
      <c r="PQI98" s="85"/>
      <c r="PQJ98" s="85"/>
      <c r="PQK98" s="85"/>
      <c r="PQL98" s="85"/>
      <c r="PQM98" s="85"/>
      <c r="PQN98" s="85"/>
      <c r="PQO98" s="85"/>
      <c r="PQP98" s="85"/>
      <c r="PQQ98" s="85"/>
      <c r="PQR98" s="85"/>
      <c r="PQS98" s="85"/>
      <c r="PQT98" s="85"/>
      <c r="PQU98" s="85"/>
      <c r="PQV98" s="85"/>
      <c r="PQW98" s="85"/>
      <c r="PQX98" s="85"/>
      <c r="PQY98" s="85"/>
      <c r="PQZ98" s="85"/>
      <c r="PRA98" s="85"/>
      <c r="PRB98" s="85"/>
      <c r="PRC98" s="85"/>
      <c r="PRD98" s="85"/>
      <c r="PRE98" s="85"/>
      <c r="PRF98" s="85"/>
      <c r="PRG98" s="85"/>
      <c r="PRH98" s="85"/>
      <c r="PRI98" s="85"/>
      <c r="PRJ98" s="85"/>
      <c r="PRK98" s="85"/>
      <c r="PRL98" s="85"/>
      <c r="PRM98" s="85"/>
      <c r="PRN98" s="85"/>
      <c r="PRO98" s="85"/>
      <c r="PRP98" s="85"/>
      <c r="PRQ98" s="85"/>
      <c r="PRR98" s="85"/>
      <c r="PRS98" s="85"/>
      <c r="PRT98" s="85"/>
      <c r="PRU98" s="85"/>
      <c r="PRV98" s="85"/>
      <c r="PRW98" s="85"/>
      <c r="PRX98" s="85"/>
      <c r="PRY98" s="85"/>
      <c r="PRZ98" s="85"/>
      <c r="PSA98" s="85"/>
      <c r="PSB98" s="85"/>
      <c r="PSC98" s="85"/>
      <c r="PSD98" s="85"/>
      <c r="PSE98" s="85"/>
      <c r="PSF98" s="85"/>
      <c r="PSG98" s="85"/>
      <c r="PSH98" s="85"/>
      <c r="PSI98" s="85"/>
      <c r="PSJ98" s="85"/>
      <c r="PSK98" s="85"/>
      <c r="PSL98" s="85"/>
      <c r="PSM98" s="85"/>
      <c r="PSN98" s="85"/>
      <c r="PSO98" s="85"/>
      <c r="PSP98" s="85"/>
      <c r="PSQ98" s="85"/>
      <c r="PSR98" s="85"/>
      <c r="PSS98" s="85"/>
      <c r="PST98" s="85"/>
      <c r="PSU98" s="85"/>
      <c r="PSV98" s="85"/>
      <c r="PSW98" s="85"/>
      <c r="PSX98" s="85"/>
      <c r="PSY98" s="85"/>
      <c r="PSZ98" s="85"/>
      <c r="PTA98" s="85"/>
      <c r="PTB98" s="85"/>
      <c r="PTC98" s="85"/>
      <c r="PTD98" s="85"/>
      <c r="PTE98" s="85"/>
      <c r="PTF98" s="85"/>
      <c r="PTG98" s="85"/>
      <c r="PTH98" s="85"/>
      <c r="PTI98" s="85"/>
      <c r="PTJ98" s="85"/>
      <c r="PTK98" s="85"/>
      <c r="PTL98" s="85"/>
      <c r="PTM98" s="85"/>
      <c r="PTN98" s="85"/>
      <c r="PTO98" s="85"/>
      <c r="PTP98" s="85"/>
      <c r="PTQ98" s="85"/>
      <c r="PTR98" s="85"/>
      <c r="PTS98" s="85"/>
      <c r="PTT98" s="85"/>
      <c r="PTU98" s="85"/>
      <c r="PTV98" s="85"/>
      <c r="PTW98" s="85"/>
      <c r="PTX98" s="85"/>
      <c r="PTY98" s="85"/>
      <c r="PTZ98" s="85"/>
      <c r="PUA98" s="85"/>
      <c r="PUB98" s="85"/>
      <c r="PUC98" s="85"/>
      <c r="PUD98" s="85"/>
      <c r="PUE98" s="85"/>
      <c r="PUF98" s="85"/>
      <c r="PUG98" s="85"/>
      <c r="PUH98" s="85"/>
      <c r="PUI98" s="85"/>
      <c r="PUJ98" s="85"/>
      <c r="PUK98" s="85"/>
      <c r="PUL98" s="85"/>
      <c r="PUM98" s="85"/>
      <c r="PUN98" s="85"/>
      <c r="PUO98" s="85"/>
      <c r="PUP98" s="85"/>
      <c r="PUQ98" s="85"/>
      <c r="PUR98" s="85"/>
      <c r="PUS98" s="85"/>
      <c r="PUT98" s="85"/>
      <c r="PUU98" s="85"/>
      <c r="PUV98" s="85"/>
      <c r="PUW98" s="85"/>
      <c r="PUX98" s="85"/>
      <c r="PUY98" s="85"/>
      <c r="PUZ98" s="85"/>
      <c r="PVA98" s="85"/>
      <c r="PVB98" s="85"/>
      <c r="PVC98" s="85"/>
      <c r="PVD98" s="85"/>
      <c r="PVE98" s="85"/>
      <c r="PVF98" s="85"/>
      <c r="PVG98" s="85"/>
      <c r="PVH98" s="85"/>
      <c r="PVI98" s="85"/>
      <c r="PVJ98" s="85"/>
      <c r="PVK98" s="85"/>
      <c r="PVL98" s="85"/>
      <c r="PVM98" s="85"/>
      <c r="PVN98" s="85"/>
      <c r="PVO98" s="85"/>
      <c r="PVP98" s="85"/>
      <c r="PVQ98" s="85"/>
      <c r="PVR98" s="85"/>
      <c r="PVS98" s="85"/>
      <c r="PVT98" s="85"/>
      <c r="PVU98" s="85"/>
      <c r="PVV98" s="85"/>
      <c r="PVW98" s="85"/>
      <c r="PVX98" s="85"/>
      <c r="PVY98" s="85"/>
      <c r="PVZ98" s="85"/>
      <c r="PWA98" s="85"/>
      <c r="PWB98" s="85"/>
      <c r="PWC98" s="85"/>
      <c r="PWD98" s="85"/>
      <c r="PWE98" s="85"/>
      <c r="PWF98" s="85"/>
      <c r="PWG98" s="85"/>
      <c r="PWH98" s="85"/>
      <c r="PWI98" s="85"/>
      <c r="PWJ98" s="85"/>
      <c r="PWK98" s="85"/>
      <c r="PWL98" s="85"/>
      <c r="PWM98" s="85"/>
      <c r="PWN98" s="85"/>
      <c r="PWO98" s="85"/>
      <c r="PWP98" s="85"/>
      <c r="PWQ98" s="85"/>
      <c r="PWR98" s="85"/>
      <c r="PWS98" s="85"/>
      <c r="PWT98" s="85"/>
      <c r="PWU98" s="85"/>
      <c r="PWV98" s="85"/>
      <c r="PWW98" s="85"/>
      <c r="PWX98" s="85"/>
      <c r="PWY98" s="85"/>
      <c r="PWZ98" s="85"/>
      <c r="PXA98" s="85"/>
      <c r="PXB98" s="85"/>
      <c r="PXC98" s="85"/>
      <c r="PXD98" s="85"/>
      <c r="PXE98" s="85"/>
      <c r="PXF98" s="85"/>
      <c r="PXG98" s="85"/>
      <c r="PXH98" s="85"/>
      <c r="PXI98" s="85"/>
      <c r="PXJ98" s="85"/>
      <c r="PXK98" s="85"/>
      <c r="PXL98" s="85"/>
      <c r="PXM98" s="85"/>
      <c r="PXN98" s="85"/>
      <c r="PXO98" s="85"/>
      <c r="PXP98" s="85"/>
      <c r="PXQ98" s="85"/>
      <c r="PXR98" s="85"/>
      <c r="PXS98" s="85"/>
      <c r="PXT98" s="85"/>
      <c r="PXU98" s="85"/>
      <c r="PXV98" s="85"/>
      <c r="PXW98" s="85"/>
      <c r="PXX98" s="85"/>
      <c r="PXY98" s="85"/>
      <c r="PXZ98" s="85"/>
      <c r="PYA98" s="85"/>
      <c r="PYB98" s="85"/>
      <c r="PYC98" s="85"/>
      <c r="PYD98" s="85"/>
      <c r="PYE98" s="85"/>
      <c r="PYF98" s="85"/>
      <c r="PYG98" s="85"/>
      <c r="PYH98" s="85"/>
      <c r="PYI98" s="85"/>
      <c r="PYJ98" s="85"/>
      <c r="PYK98" s="85"/>
      <c r="PYL98" s="85"/>
      <c r="PYM98" s="85"/>
      <c r="PYN98" s="85"/>
      <c r="PYO98" s="85"/>
      <c r="PYP98" s="85"/>
      <c r="PYQ98" s="85"/>
      <c r="PYR98" s="85"/>
      <c r="PYS98" s="85"/>
      <c r="PYT98" s="85"/>
      <c r="PYU98" s="85"/>
      <c r="PYV98" s="85"/>
      <c r="PYW98" s="85"/>
      <c r="PYX98" s="85"/>
      <c r="PYY98" s="85"/>
      <c r="PYZ98" s="85"/>
      <c r="PZA98" s="85"/>
      <c r="PZB98" s="85"/>
      <c r="PZC98" s="85"/>
      <c r="PZD98" s="85"/>
      <c r="PZE98" s="85"/>
      <c r="PZF98" s="85"/>
      <c r="PZG98" s="85"/>
      <c r="PZH98" s="85"/>
      <c r="PZI98" s="85"/>
      <c r="PZJ98" s="85"/>
      <c r="PZK98" s="85"/>
      <c r="PZL98" s="85"/>
      <c r="PZM98" s="85"/>
      <c r="PZN98" s="85"/>
      <c r="PZO98" s="85"/>
      <c r="PZP98" s="85"/>
      <c r="PZQ98" s="85"/>
      <c r="PZR98" s="85"/>
      <c r="PZS98" s="85"/>
      <c r="PZT98" s="85"/>
      <c r="PZU98" s="85"/>
      <c r="PZV98" s="85"/>
      <c r="PZW98" s="85"/>
      <c r="PZX98" s="85"/>
      <c r="PZY98" s="85"/>
      <c r="PZZ98" s="85"/>
      <c r="QAA98" s="85"/>
      <c r="QAB98" s="85"/>
      <c r="QAC98" s="85"/>
      <c r="QAD98" s="85"/>
      <c r="QAE98" s="85"/>
      <c r="QAF98" s="85"/>
      <c r="QAG98" s="85"/>
      <c r="QAH98" s="85"/>
      <c r="QAI98" s="85"/>
      <c r="QAJ98" s="85"/>
      <c r="QAK98" s="85"/>
      <c r="QAL98" s="85"/>
      <c r="QAM98" s="85"/>
      <c r="QAN98" s="85"/>
      <c r="QAO98" s="85"/>
      <c r="QAP98" s="85"/>
      <c r="QAQ98" s="85"/>
      <c r="QAR98" s="85"/>
      <c r="QAS98" s="85"/>
      <c r="QAT98" s="85"/>
      <c r="QAU98" s="85"/>
      <c r="QAV98" s="85"/>
      <c r="QAW98" s="85"/>
      <c r="QAX98" s="85"/>
      <c r="QAY98" s="85"/>
      <c r="QAZ98" s="85"/>
      <c r="QBA98" s="85"/>
      <c r="QBB98" s="85"/>
      <c r="QBC98" s="85"/>
      <c r="QBD98" s="85"/>
      <c r="QBE98" s="85"/>
      <c r="QBF98" s="85"/>
      <c r="QBG98" s="85"/>
      <c r="QBH98" s="85"/>
      <c r="QBI98" s="85"/>
      <c r="QBJ98" s="85"/>
      <c r="QBK98" s="85"/>
      <c r="QBL98" s="85"/>
      <c r="QBM98" s="85"/>
      <c r="QBN98" s="85"/>
      <c r="QBO98" s="85"/>
      <c r="QBP98" s="85"/>
      <c r="QBQ98" s="85"/>
      <c r="QBR98" s="85"/>
      <c r="QBS98" s="85"/>
      <c r="QBT98" s="85"/>
      <c r="QBU98" s="85"/>
      <c r="QBV98" s="85"/>
      <c r="QBW98" s="85"/>
      <c r="QBX98" s="85"/>
      <c r="QBY98" s="85"/>
      <c r="QBZ98" s="85"/>
      <c r="QCA98" s="85"/>
      <c r="QCB98" s="85"/>
      <c r="QCC98" s="85"/>
      <c r="QCD98" s="85"/>
      <c r="QCE98" s="85"/>
      <c r="QCF98" s="85"/>
      <c r="QCG98" s="85"/>
      <c r="QCH98" s="85"/>
      <c r="QCI98" s="85"/>
      <c r="QCJ98" s="85"/>
      <c r="QCK98" s="85"/>
      <c r="QCL98" s="85"/>
      <c r="QCM98" s="85"/>
      <c r="QCN98" s="85"/>
      <c r="QCO98" s="85"/>
      <c r="QCP98" s="85"/>
      <c r="QCQ98" s="85"/>
      <c r="QCR98" s="85"/>
      <c r="QCS98" s="85"/>
      <c r="QCT98" s="85"/>
      <c r="QCU98" s="85"/>
      <c r="QCV98" s="85"/>
      <c r="QCW98" s="85"/>
      <c r="QCX98" s="85"/>
      <c r="QCY98" s="85"/>
      <c r="QCZ98" s="85"/>
      <c r="QDA98" s="85"/>
      <c r="QDB98" s="85"/>
      <c r="QDC98" s="85"/>
      <c r="QDD98" s="85"/>
      <c r="QDE98" s="85"/>
      <c r="QDF98" s="85"/>
      <c r="QDG98" s="85"/>
      <c r="QDH98" s="85"/>
      <c r="QDI98" s="85"/>
      <c r="QDJ98" s="85"/>
      <c r="QDK98" s="85"/>
      <c r="QDL98" s="85"/>
      <c r="QDM98" s="85"/>
      <c r="QDN98" s="85"/>
      <c r="QDO98" s="85"/>
      <c r="QDP98" s="85"/>
      <c r="QDQ98" s="85"/>
      <c r="QDR98" s="85"/>
      <c r="QDS98" s="85"/>
      <c r="QDT98" s="85"/>
      <c r="QDU98" s="85"/>
      <c r="QDV98" s="85"/>
      <c r="QDW98" s="85"/>
      <c r="QDX98" s="85"/>
      <c r="QDY98" s="85"/>
      <c r="QDZ98" s="85"/>
      <c r="QEA98" s="85"/>
      <c r="QEB98" s="85"/>
      <c r="QEC98" s="85"/>
      <c r="QED98" s="85"/>
      <c r="QEE98" s="85"/>
      <c r="QEF98" s="85"/>
      <c r="QEG98" s="85"/>
      <c r="QEH98" s="85"/>
      <c r="QEI98" s="85"/>
      <c r="QEJ98" s="85"/>
      <c r="QEK98" s="85"/>
      <c r="QEL98" s="85"/>
      <c r="QEM98" s="85"/>
      <c r="QEN98" s="85"/>
      <c r="QEO98" s="85"/>
      <c r="QEP98" s="85"/>
      <c r="QEQ98" s="85"/>
      <c r="QER98" s="85"/>
      <c r="QES98" s="85"/>
      <c r="QET98" s="85"/>
      <c r="QEU98" s="85"/>
      <c r="QEV98" s="85"/>
      <c r="QEW98" s="85"/>
      <c r="QEX98" s="85"/>
      <c r="QEY98" s="85"/>
      <c r="QEZ98" s="85"/>
      <c r="QFA98" s="85"/>
      <c r="QFB98" s="85"/>
      <c r="QFC98" s="85"/>
      <c r="QFD98" s="85"/>
      <c r="QFE98" s="85"/>
      <c r="QFF98" s="85"/>
      <c r="QFG98" s="85"/>
      <c r="QFH98" s="85"/>
      <c r="QFI98" s="85"/>
      <c r="QFJ98" s="85"/>
      <c r="QFK98" s="85"/>
      <c r="QFL98" s="85"/>
      <c r="QFM98" s="85"/>
      <c r="QFN98" s="85"/>
      <c r="QFO98" s="85"/>
      <c r="QFP98" s="85"/>
      <c r="QFQ98" s="85"/>
      <c r="QFR98" s="85"/>
      <c r="QFS98" s="85"/>
      <c r="QFT98" s="85"/>
      <c r="QFU98" s="85"/>
      <c r="QFV98" s="85"/>
      <c r="QFW98" s="85"/>
      <c r="QFX98" s="85"/>
      <c r="QFY98" s="85"/>
      <c r="QFZ98" s="85"/>
      <c r="QGA98" s="85"/>
      <c r="QGB98" s="85"/>
      <c r="QGC98" s="85"/>
      <c r="QGD98" s="85"/>
      <c r="QGE98" s="85"/>
      <c r="QGF98" s="85"/>
      <c r="QGG98" s="85"/>
      <c r="QGH98" s="85"/>
      <c r="QGI98" s="85"/>
      <c r="QGJ98" s="85"/>
      <c r="QGK98" s="85"/>
      <c r="QGL98" s="85"/>
      <c r="QGM98" s="85"/>
      <c r="QGN98" s="85"/>
      <c r="QGO98" s="85"/>
      <c r="QGP98" s="85"/>
      <c r="QGQ98" s="85"/>
      <c r="QGR98" s="85"/>
      <c r="QGS98" s="85"/>
      <c r="QGT98" s="85"/>
      <c r="QGU98" s="85"/>
      <c r="QGV98" s="85"/>
      <c r="QGW98" s="85"/>
      <c r="QGX98" s="85"/>
      <c r="QGY98" s="85"/>
      <c r="QGZ98" s="85"/>
      <c r="QHA98" s="85"/>
      <c r="QHB98" s="85"/>
      <c r="QHC98" s="85"/>
      <c r="QHD98" s="85"/>
      <c r="QHE98" s="85"/>
      <c r="QHF98" s="85"/>
      <c r="QHG98" s="85"/>
      <c r="QHH98" s="85"/>
      <c r="QHI98" s="85"/>
      <c r="QHJ98" s="85"/>
      <c r="QHK98" s="85"/>
      <c r="QHL98" s="85"/>
      <c r="QHM98" s="85"/>
      <c r="QHN98" s="85"/>
      <c r="QHO98" s="85"/>
      <c r="QHP98" s="85"/>
      <c r="QHQ98" s="85"/>
      <c r="QHR98" s="85"/>
      <c r="QHS98" s="85"/>
      <c r="QHT98" s="85"/>
      <c r="QHU98" s="85"/>
      <c r="QHV98" s="85"/>
      <c r="QHW98" s="85"/>
      <c r="QHX98" s="85"/>
      <c r="QHY98" s="85"/>
      <c r="QHZ98" s="85"/>
      <c r="QIA98" s="85"/>
      <c r="QIB98" s="85"/>
      <c r="QIC98" s="85"/>
      <c r="QID98" s="85"/>
      <c r="QIE98" s="85"/>
      <c r="QIF98" s="85"/>
      <c r="QIG98" s="85"/>
      <c r="QIH98" s="85"/>
      <c r="QII98" s="85"/>
      <c r="QIJ98" s="85"/>
      <c r="QIK98" s="85"/>
      <c r="QIL98" s="85"/>
      <c r="QIM98" s="85"/>
      <c r="QIN98" s="85"/>
      <c r="QIO98" s="85"/>
      <c r="QIP98" s="85"/>
      <c r="QIQ98" s="85"/>
      <c r="QIR98" s="85"/>
      <c r="QIS98" s="85"/>
      <c r="QIT98" s="85"/>
      <c r="QIU98" s="85"/>
      <c r="QIV98" s="85"/>
      <c r="QIW98" s="85"/>
      <c r="QIX98" s="85"/>
      <c r="QIY98" s="85"/>
      <c r="QIZ98" s="85"/>
      <c r="QJA98" s="85"/>
      <c r="QJB98" s="85"/>
      <c r="QJC98" s="85"/>
      <c r="QJD98" s="85"/>
      <c r="QJE98" s="85"/>
      <c r="QJF98" s="85"/>
      <c r="QJG98" s="85"/>
      <c r="QJH98" s="85"/>
      <c r="QJI98" s="85"/>
      <c r="QJJ98" s="85"/>
      <c r="QJK98" s="85"/>
      <c r="QJL98" s="85"/>
      <c r="QJM98" s="85"/>
      <c r="QJN98" s="85"/>
      <c r="QJO98" s="85"/>
      <c r="QJP98" s="85"/>
      <c r="QJQ98" s="85"/>
      <c r="QJR98" s="85"/>
      <c r="QJS98" s="85"/>
      <c r="QJT98" s="85"/>
      <c r="QJU98" s="85"/>
      <c r="QJV98" s="85"/>
      <c r="QJW98" s="85"/>
      <c r="QJX98" s="85"/>
      <c r="QJY98" s="85"/>
      <c r="QJZ98" s="85"/>
      <c r="QKA98" s="85"/>
      <c r="QKB98" s="85"/>
      <c r="QKC98" s="85"/>
      <c r="QKD98" s="85"/>
      <c r="QKE98" s="85"/>
      <c r="QKF98" s="85"/>
      <c r="QKG98" s="85"/>
      <c r="QKH98" s="85"/>
      <c r="QKI98" s="85"/>
      <c r="QKJ98" s="85"/>
      <c r="QKK98" s="85"/>
      <c r="QKL98" s="85"/>
      <c r="QKM98" s="85"/>
      <c r="QKN98" s="85"/>
      <c r="QKO98" s="85"/>
      <c r="QKP98" s="85"/>
      <c r="QKQ98" s="85"/>
      <c r="QKR98" s="85"/>
      <c r="QKS98" s="85"/>
      <c r="QKT98" s="85"/>
      <c r="QKU98" s="85"/>
      <c r="QKV98" s="85"/>
      <c r="QKW98" s="85"/>
      <c r="QKX98" s="85"/>
      <c r="QKY98" s="85"/>
      <c r="QKZ98" s="85"/>
      <c r="QLA98" s="85"/>
      <c r="QLB98" s="85"/>
      <c r="QLC98" s="85"/>
      <c r="QLD98" s="85"/>
      <c r="QLE98" s="85"/>
      <c r="QLF98" s="85"/>
      <c r="QLG98" s="85"/>
      <c r="QLH98" s="85"/>
      <c r="QLI98" s="85"/>
      <c r="QLJ98" s="85"/>
      <c r="QLK98" s="85"/>
      <c r="QLL98" s="85"/>
      <c r="QLM98" s="85"/>
      <c r="QLN98" s="85"/>
      <c r="QLO98" s="85"/>
      <c r="QLP98" s="85"/>
      <c r="QLQ98" s="85"/>
      <c r="QLR98" s="85"/>
      <c r="QLS98" s="85"/>
      <c r="QLT98" s="85"/>
      <c r="QLU98" s="85"/>
      <c r="QLV98" s="85"/>
      <c r="QLW98" s="85"/>
      <c r="QLX98" s="85"/>
      <c r="QLY98" s="85"/>
      <c r="QLZ98" s="85"/>
      <c r="QMA98" s="85"/>
      <c r="QMB98" s="85"/>
      <c r="QMC98" s="85"/>
      <c r="QMD98" s="85"/>
      <c r="QME98" s="85"/>
      <c r="QMF98" s="85"/>
      <c r="QMG98" s="85"/>
      <c r="QMH98" s="85"/>
      <c r="QMI98" s="85"/>
      <c r="QMJ98" s="85"/>
      <c r="QMK98" s="85"/>
      <c r="QML98" s="85"/>
      <c r="QMM98" s="85"/>
      <c r="QMN98" s="85"/>
      <c r="QMO98" s="85"/>
      <c r="QMP98" s="85"/>
      <c r="QMQ98" s="85"/>
      <c r="QMR98" s="85"/>
      <c r="QMS98" s="85"/>
      <c r="QMT98" s="85"/>
      <c r="QMU98" s="85"/>
      <c r="QMV98" s="85"/>
      <c r="QMW98" s="85"/>
      <c r="QMX98" s="85"/>
      <c r="QMY98" s="85"/>
      <c r="QMZ98" s="85"/>
      <c r="QNA98" s="85"/>
      <c r="QNB98" s="85"/>
      <c r="QNC98" s="85"/>
      <c r="QND98" s="85"/>
      <c r="QNE98" s="85"/>
      <c r="QNF98" s="85"/>
      <c r="QNG98" s="85"/>
      <c r="QNH98" s="85"/>
      <c r="QNI98" s="85"/>
      <c r="QNJ98" s="85"/>
      <c r="QNK98" s="85"/>
      <c r="QNL98" s="85"/>
      <c r="QNM98" s="85"/>
      <c r="QNN98" s="85"/>
      <c r="QNO98" s="85"/>
      <c r="QNP98" s="85"/>
      <c r="QNQ98" s="85"/>
      <c r="QNR98" s="85"/>
      <c r="QNS98" s="85"/>
      <c r="QNT98" s="85"/>
      <c r="QNU98" s="85"/>
      <c r="QNV98" s="85"/>
      <c r="QNW98" s="85"/>
      <c r="QNX98" s="85"/>
      <c r="QNY98" s="85"/>
      <c r="QNZ98" s="85"/>
      <c r="QOA98" s="85"/>
      <c r="QOB98" s="85"/>
      <c r="QOC98" s="85"/>
      <c r="QOD98" s="85"/>
      <c r="QOE98" s="85"/>
      <c r="QOF98" s="85"/>
      <c r="QOG98" s="85"/>
      <c r="QOH98" s="85"/>
      <c r="QOI98" s="85"/>
      <c r="QOJ98" s="85"/>
      <c r="QOK98" s="85"/>
      <c r="QOL98" s="85"/>
      <c r="QOM98" s="85"/>
      <c r="QON98" s="85"/>
      <c r="QOO98" s="85"/>
      <c r="QOP98" s="85"/>
      <c r="QOQ98" s="85"/>
      <c r="QOR98" s="85"/>
      <c r="QOS98" s="85"/>
      <c r="QOT98" s="85"/>
      <c r="QOU98" s="85"/>
      <c r="QOV98" s="85"/>
      <c r="QOW98" s="85"/>
      <c r="QOX98" s="85"/>
      <c r="QOY98" s="85"/>
      <c r="QOZ98" s="85"/>
      <c r="QPA98" s="85"/>
      <c r="QPB98" s="85"/>
      <c r="QPC98" s="85"/>
      <c r="QPD98" s="85"/>
      <c r="QPE98" s="85"/>
      <c r="QPF98" s="85"/>
      <c r="QPG98" s="85"/>
      <c r="QPH98" s="85"/>
      <c r="QPI98" s="85"/>
      <c r="QPJ98" s="85"/>
      <c r="QPK98" s="85"/>
      <c r="QPL98" s="85"/>
      <c r="QPM98" s="85"/>
      <c r="QPN98" s="85"/>
      <c r="QPO98" s="85"/>
      <c r="QPP98" s="85"/>
      <c r="QPQ98" s="85"/>
      <c r="QPR98" s="85"/>
      <c r="QPS98" s="85"/>
      <c r="QPT98" s="85"/>
      <c r="QPU98" s="85"/>
      <c r="QPV98" s="85"/>
      <c r="QPW98" s="85"/>
      <c r="QPX98" s="85"/>
      <c r="QPY98" s="85"/>
      <c r="QPZ98" s="85"/>
      <c r="QQA98" s="85"/>
      <c r="QQB98" s="85"/>
      <c r="QQC98" s="85"/>
      <c r="QQD98" s="85"/>
      <c r="QQE98" s="85"/>
      <c r="QQF98" s="85"/>
      <c r="QQG98" s="85"/>
      <c r="QQH98" s="85"/>
      <c r="QQI98" s="85"/>
      <c r="QQJ98" s="85"/>
      <c r="QQK98" s="85"/>
      <c r="QQL98" s="85"/>
      <c r="QQM98" s="85"/>
      <c r="QQN98" s="85"/>
      <c r="QQO98" s="85"/>
      <c r="QQP98" s="85"/>
      <c r="QQQ98" s="85"/>
      <c r="QQR98" s="85"/>
      <c r="QQS98" s="85"/>
      <c r="QQT98" s="85"/>
      <c r="QQU98" s="85"/>
      <c r="QQV98" s="85"/>
      <c r="QQW98" s="85"/>
      <c r="QQX98" s="85"/>
      <c r="QQY98" s="85"/>
      <c r="QQZ98" s="85"/>
      <c r="QRA98" s="85"/>
      <c r="QRB98" s="85"/>
      <c r="QRC98" s="85"/>
      <c r="QRD98" s="85"/>
      <c r="QRE98" s="85"/>
      <c r="QRF98" s="85"/>
      <c r="QRG98" s="85"/>
      <c r="QRH98" s="85"/>
      <c r="QRI98" s="85"/>
      <c r="QRJ98" s="85"/>
      <c r="QRK98" s="85"/>
      <c r="QRL98" s="85"/>
      <c r="QRM98" s="85"/>
      <c r="QRN98" s="85"/>
      <c r="QRO98" s="85"/>
      <c r="QRP98" s="85"/>
      <c r="QRQ98" s="85"/>
      <c r="QRR98" s="85"/>
      <c r="QRS98" s="85"/>
      <c r="QRT98" s="85"/>
      <c r="QRU98" s="85"/>
      <c r="QRV98" s="85"/>
      <c r="QRW98" s="85"/>
      <c r="QRX98" s="85"/>
      <c r="QRY98" s="85"/>
      <c r="QRZ98" s="85"/>
      <c r="QSA98" s="85"/>
      <c r="QSB98" s="85"/>
      <c r="QSC98" s="85"/>
      <c r="QSD98" s="85"/>
      <c r="QSE98" s="85"/>
      <c r="QSF98" s="85"/>
      <c r="QSG98" s="85"/>
      <c r="QSH98" s="85"/>
      <c r="QSI98" s="85"/>
      <c r="QSJ98" s="85"/>
      <c r="QSK98" s="85"/>
      <c r="QSL98" s="85"/>
      <c r="QSM98" s="85"/>
      <c r="QSN98" s="85"/>
      <c r="QSO98" s="85"/>
      <c r="QSP98" s="85"/>
      <c r="QSQ98" s="85"/>
      <c r="QSR98" s="85"/>
      <c r="QSS98" s="85"/>
      <c r="QST98" s="85"/>
      <c r="QSU98" s="85"/>
      <c r="QSV98" s="85"/>
      <c r="QSW98" s="85"/>
      <c r="QSX98" s="85"/>
      <c r="QSY98" s="85"/>
      <c r="QSZ98" s="85"/>
      <c r="QTA98" s="85"/>
      <c r="QTB98" s="85"/>
      <c r="QTC98" s="85"/>
      <c r="QTD98" s="85"/>
      <c r="QTE98" s="85"/>
      <c r="QTF98" s="85"/>
      <c r="QTG98" s="85"/>
      <c r="QTH98" s="85"/>
      <c r="QTI98" s="85"/>
      <c r="QTJ98" s="85"/>
      <c r="QTK98" s="85"/>
      <c r="QTL98" s="85"/>
      <c r="QTM98" s="85"/>
      <c r="QTN98" s="85"/>
      <c r="QTO98" s="85"/>
      <c r="QTP98" s="85"/>
      <c r="QTQ98" s="85"/>
      <c r="QTR98" s="85"/>
      <c r="QTS98" s="85"/>
      <c r="QTT98" s="85"/>
      <c r="QTU98" s="85"/>
      <c r="QTV98" s="85"/>
      <c r="QTW98" s="85"/>
      <c r="QTX98" s="85"/>
      <c r="QTY98" s="85"/>
      <c r="QTZ98" s="85"/>
      <c r="QUA98" s="85"/>
      <c r="QUB98" s="85"/>
      <c r="QUC98" s="85"/>
      <c r="QUD98" s="85"/>
      <c r="QUE98" s="85"/>
      <c r="QUF98" s="85"/>
      <c r="QUG98" s="85"/>
      <c r="QUH98" s="85"/>
      <c r="QUI98" s="85"/>
      <c r="QUJ98" s="85"/>
      <c r="QUK98" s="85"/>
      <c r="QUL98" s="85"/>
      <c r="QUM98" s="85"/>
      <c r="QUN98" s="85"/>
      <c r="QUO98" s="85"/>
      <c r="QUP98" s="85"/>
      <c r="QUQ98" s="85"/>
      <c r="QUR98" s="85"/>
      <c r="QUS98" s="85"/>
      <c r="QUT98" s="85"/>
      <c r="QUU98" s="85"/>
      <c r="QUV98" s="85"/>
      <c r="QUW98" s="85"/>
      <c r="QUX98" s="85"/>
      <c r="QUY98" s="85"/>
      <c r="QUZ98" s="85"/>
      <c r="QVA98" s="85"/>
      <c r="QVB98" s="85"/>
      <c r="QVC98" s="85"/>
      <c r="QVD98" s="85"/>
      <c r="QVE98" s="85"/>
      <c r="QVF98" s="85"/>
      <c r="QVG98" s="85"/>
      <c r="QVH98" s="85"/>
      <c r="QVI98" s="85"/>
      <c r="QVJ98" s="85"/>
      <c r="QVK98" s="85"/>
      <c r="QVL98" s="85"/>
      <c r="QVM98" s="85"/>
      <c r="QVN98" s="85"/>
      <c r="QVO98" s="85"/>
      <c r="QVP98" s="85"/>
      <c r="QVQ98" s="85"/>
      <c r="QVR98" s="85"/>
      <c r="QVS98" s="85"/>
      <c r="QVT98" s="85"/>
      <c r="QVU98" s="85"/>
      <c r="QVV98" s="85"/>
      <c r="QVW98" s="85"/>
      <c r="QVX98" s="85"/>
      <c r="QVY98" s="85"/>
      <c r="QVZ98" s="85"/>
      <c r="QWA98" s="85"/>
      <c r="QWB98" s="85"/>
      <c r="QWC98" s="85"/>
      <c r="QWD98" s="85"/>
      <c r="QWE98" s="85"/>
      <c r="QWF98" s="85"/>
      <c r="QWG98" s="85"/>
      <c r="QWH98" s="85"/>
      <c r="QWI98" s="85"/>
      <c r="QWJ98" s="85"/>
      <c r="QWK98" s="85"/>
      <c r="QWL98" s="85"/>
      <c r="QWM98" s="85"/>
      <c r="QWN98" s="85"/>
      <c r="QWO98" s="85"/>
      <c r="QWP98" s="85"/>
      <c r="QWQ98" s="85"/>
      <c r="QWR98" s="85"/>
      <c r="QWS98" s="85"/>
      <c r="QWT98" s="85"/>
      <c r="QWU98" s="85"/>
      <c r="QWV98" s="85"/>
      <c r="QWW98" s="85"/>
      <c r="QWX98" s="85"/>
      <c r="QWY98" s="85"/>
      <c r="QWZ98" s="85"/>
      <c r="QXA98" s="85"/>
      <c r="QXB98" s="85"/>
      <c r="QXC98" s="85"/>
      <c r="QXD98" s="85"/>
      <c r="QXE98" s="85"/>
      <c r="QXF98" s="85"/>
      <c r="QXG98" s="85"/>
      <c r="QXH98" s="85"/>
      <c r="QXI98" s="85"/>
      <c r="QXJ98" s="85"/>
      <c r="QXK98" s="85"/>
      <c r="QXL98" s="85"/>
      <c r="QXM98" s="85"/>
      <c r="QXN98" s="85"/>
      <c r="QXO98" s="85"/>
      <c r="QXP98" s="85"/>
      <c r="QXQ98" s="85"/>
      <c r="QXR98" s="85"/>
      <c r="QXS98" s="85"/>
      <c r="QXT98" s="85"/>
      <c r="QXU98" s="85"/>
      <c r="QXV98" s="85"/>
      <c r="QXW98" s="85"/>
      <c r="QXX98" s="85"/>
      <c r="QXY98" s="85"/>
      <c r="QXZ98" s="85"/>
      <c r="QYA98" s="85"/>
      <c r="QYB98" s="85"/>
      <c r="QYC98" s="85"/>
      <c r="QYD98" s="85"/>
      <c r="QYE98" s="85"/>
      <c r="QYF98" s="85"/>
      <c r="QYG98" s="85"/>
      <c r="QYH98" s="85"/>
      <c r="QYI98" s="85"/>
      <c r="QYJ98" s="85"/>
      <c r="QYK98" s="85"/>
      <c r="QYL98" s="85"/>
      <c r="QYM98" s="85"/>
      <c r="QYN98" s="85"/>
      <c r="QYO98" s="85"/>
      <c r="QYP98" s="85"/>
      <c r="QYQ98" s="85"/>
      <c r="QYR98" s="85"/>
      <c r="QYS98" s="85"/>
      <c r="QYT98" s="85"/>
      <c r="QYU98" s="85"/>
      <c r="QYV98" s="85"/>
      <c r="QYW98" s="85"/>
      <c r="QYX98" s="85"/>
      <c r="QYY98" s="85"/>
      <c r="QYZ98" s="85"/>
      <c r="QZA98" s="85"/>
      <c r="QZB98" s="85"/>
      <c r="QZC98" s="85"/>
      <c r="QZD98" s="85"/>
      <c r="QZE98" s="85"/>
      <c r="QZF98" s="85"/>
      <c r="QZG98" s="85"/>
      <c r="QZH98" s="85"/>
      <c r="QZI98" s="85"/>
      <c r="QZJ98" s="85"/>
      <c r="QZK98" s="85"/>
      <c r="QZL98" s="85"/>
      <c r="QZM98" s="85"/>
      <c r="QZN98" s="85"/>
      <c r="QZO98" s="85"/>
      <c r="QZP98" s="85"/>
      <c r="QZQ98" s="85"/>
      <c r="QZR98" s="85"/>
      <c r="QZS98" s="85"/>
      <c r="QZT98" s="85"/>
      <c r="QZU98" s="85"/>
      <c r="QZV98" s="85"/>
      <c r="QZW98" s="85"/>
      <c r="QZX98" s="85"/>
      <c r="QZY98" s="85"/>
      <c r="QZZ98" s="85"/>
      <c r="RAA98" s="85"/>
      <c r="RAB98" s="85"/>
      <c r="RAC98" s="85"/>
      <c r="RAD98" s="85"/>
      <c r="RAE98" s="85"/>
      <c r="RAF98" s="85"/>
      <c r="RAG98" s="85"/>
      <c r="RAH98" s="85"/>
      <c r="RAI98" s="85"/>
      <c r="RAJ98" s="85"/>
      <c r="RAK98" s="85"/>
      <c r="RAL98" s="85"/>
      <c r="RAM98" s="85"/>
      <c r="RAN98" s="85"/>
      <c r="RAO98" s="85"/>
      <c r="RAP98" s="85"/>
      <c r="RAQ98" s="85"/>
      <c r="RAR98" s="85"/>
      <c r="RAS98" s="85"/>
      <c r="RAT98" s="85"/>
      <c r="RAU98" s="85"/>
      <c r="RAV98" s="85"/>
      <c r="RAW98" s="85"/>
      <c r="RAX98" s="85"/>
      <c r="RAY98" s="85"/>
      <c r="RAZ98" s="85"/>
      <c r="RBA98" s="85"/>
      <c r="RBB98" s="85"/>
      <c r="RBC98" s="85"/>
      <c r="RBD98" s="85"/>
      <c r="RBE98" s="85"/>
      <c r="RBF98" s="85"/>
      <c r="RBG98" s="85"/>
      <c r="RBH98" s="85"/>
      <c r="RBI98" s="85"/>
      <c r="RBJ98" s="85"/>
      <c r="RBK98" s="85"/>
      <c r="RBL98" s="85"/>
      <c r="RBM98" s="85"/>
      <c r="RBN98" s="85"/>
      <c r="RBO98" s="85"/>
      <c r="RBP98" s="85"/>
      <c r="RBQ98" s="85"/>
      <c r="RBR98" s="85"/>
      <c r="RBS98" s="85"/>
      <c r="RBT98" s="85"/>
      <c r="RBU98" s="85"/>
      <c r="RBV98" s="85"/>
      <c r="RBW98" s="85"/>
      <c r="RBX98" s="85"/>
      <c r="RBY98" s="85"/>
      <c r="RBZ98" s="85"/>
      <c r="RCA98" s="85"/>
      <c r="RCB98" s="85"/>
      <c r="RCC98" s="85"/>
      <c r="RCD98" s="85"/>
      <c r="RCE98" s="85"/>
      <c r="RCF98" s="85"/>
      <c r="RCG98" s="85"/>
      <c r="RCH98" s="85"/>
      <c r="RCI98" s="85"/>
      <c r="RCJ98" s="85"/>
      <c r="RCK98" s="85"/>
      <c r="RCL98" s="85"/>
      <c r="RCM98" s="85"/>
      <c r="RCN98" s="85"/>
      <c r="RCO98" s="85"/>
      <c r="RCP98" s="85"/>
      <c r="RCQ98" s="85"/>
      <c r="RCR98" s="85"/>
      <c r="RCS98" s="85"/>
      <c r="RCT98" s="85"/>
      <c r="RCU98" s="85"/>
      <c r="RCV98" s="85"/>
      <c r="RCW98" s="85"/>
      <c r="RCX98" s="85"/>
      <c r="RCY98" s="85"/>
      <c r="RCZ98" s="85"/>
      <c r="RDA98" s="85"/>
      <c r="RDB98" s="85"/>
      <c r="RDC98" s="85"/>
      <c r="RDD98" s="85"/>
      <c r="RDE98" s="85"/>
      <c r="RDF98" s="85"/>
      <c r="RDG98" s="85"/>
      <c r="RDH98" s="85"/>
      <c r="RDI98" s="85"/>
      <c r="RDJ98" s="85"/>
      <c r="RDK98" s="85"/>
      <c r="RDL98" s="85"/>
      <c r="RDM98" s="85"/>
      <c r="RDN98" s="85"/>
      <c r="RDO98" s="85"/>
      <c r="RDP98" s="85"/>
      <c r="RDQ98" s="85"/>
      <c r="RDR98" s="85"/>
      <c r="RDS98" s="85"/>
      <c r="RDT98" s="85"/>
      <c r="RDU98" s="85"/>
      <c r="RDV98" s="85"/>
      <c r="RDW98" s="85"/>
      <c r="RDX98" s="85"/>
      <c r="RDY98" s="85"/>
      <c r="RDZ98" s="85"/>
      <c r="REA98" s="85"/>
      <c r="REB98" s="85"/>
      <c r="REC98" s="85"/>
      <c r="RED98" s="85"/>
      <c r="REE98" s="85"/>
      <c r="REF98" s="85"/>
      <c r="REG98" s="85"/>
      <c r="REH98" s="85"/>
      <c r="REI98" s="85"/>
      <c r="REJ98" s="85"/>
      <c r="REK98" s="85"/>
      <c r="REL98" s="85"/>
      <c r="REM98" s="85"/>
      <c r="REN98" s="85"/>
      <c r="REO98" s="85"/>
      <c r="REP98" s="85"/>
      <c r="REQ98" s="85"/>
      <c r="RER98" s="85"/>
      <c r="RES98" s="85"/>
      <c r="RET98" s="85"/>
      <c r="REU98" s="85"/>
      <c r="REV98" s="85"/>
      <c r="REW98" s="85"/>
      <c r="REX98" s="85"/>
      <c r="REY98" s="85"/>
      <c r="REZ98" s="85"/>
      <c r="RFA98" s="85"/>
      <c r="RFB98" s="85"/>
      <c r="RFC98" s="85"/>
      <c r="RFD98" s="85"/>
      <c r="RFE98" s="85"/>
      <c r="RFF98" s="85"/>
      <c r="RFG98" s="85"/>
      <c r="RFH98" s="85"/>
      <c r="RFI98" s="85"/>
      <c r="RFJ98" s="85"/>
      <c r="RFK98" s="85"/>
      <c r="RFL98" s="85"/>
      <c r="RFM98" s="85"/>
      <c r="RFN98" s="85"/>
      <c r="RFO98" s="85"/>
      <c r="RFP98" s="85"/>
      <c r="RFQ98" s="85"/>
      <c r="RFR98" s="85"/>
      <c r="RFS98" s="85"/>
      <c r="RFT98" s="85"/>
      <c r="RFU98" s="85"/>
      <c r="RFV98" s="85"/>
      <c r="RFW98" s="85"/>
      <c r="RFX98" s="85"/>
      <c r="RFY98" s="85"/>
      <c r="RFZ98" s="85"/>
      <c r="RGA98" s="85"/>
      <c r="RGB98" s="85"/>
      <c r="RGC98" s="85"/>
      <c r="RGD98" s="85"/>
      <c r="RGE98" s="85"/>
      <c r="RGF98" s="85"/>
      <c r="RGG98" s="85"/>
      <c r="RGH98" s="85"/>
      <c r="RGI98" s="85"/>
      <c r="RGJ98" s="85"/>
      <c r="RGK98" s="85"/>
      <c r="RGL98" s="85"/>
      <c r="RGM98" s="85"/>
      <c r="RGN98" s="85"/>
      <c r="RGO98" s="85"/>
      <c r="RGP98" s="85"/>
      <c r="RGQ98" s="85"/>
      <c r="RGR98" s="85"/>
      <c r="RGS98" s="85"/>
      <c r="RGT98" s="85"/>
      <c r="RGU98" s="85"/>
      <c r="RGV98" s="85"/>
      <c r="RGW98" s="85"/>
      <c r="RGX98" s="85"/>
      <c r="RGY98" s="85"/>
      <c r="RGZ98" s="85"/>
      <c r="RHA98" s="85"/>
      <c r="RHB98" s="85"/>
      <c r="RHC98" s="85"/>
      <c r="RHD98" s="85"/>
      <c r="RHE98" s="85"/>
      <c r="RHF98" s="85"/>
      <c r="RHG98" s="85"/>
      <c r="RHH98" s="85"/>
      <c r="RHI98" s="85"/>
      <c r="RHJ98" s="85"/>
      <c r="RHK98" s="85"/>
      <c r="RHL98" s="85"/>
      <c r="RHM98" s="85"/>
      <c r="RHN98" s="85"/>
      <c r="RHO98" s="85"/>
      <c r="RHP98" s="85"/>
      <c r="RHQ98" s="85"/>
      <c r="RHR98" s="85"/>
      <c r="RHS98" s="85"/>
      <c r="RHT98" s="85"/>
      <c r="RHU98" s="85"/>
      <c r="RHV98" s="85"/>
      <c r="RHW98" s="85"/>
      <c r="RHX98" s="85"/>
      <c r="RHY98" s="85"/>
      <c r="RHZ98" s="85"/>
      <c r="RIA98" s="85"/>
      <c r="RIB98" s="85"/>
      <c r="RIC98" s="85"/>
      <c r="RID98" s="85"/>
      <c r="RIE98" s="85"/>
      <c r="RIF98" s="85"/>
      <c r="RIG98" s="85"/>
      <c r="RIH98" s="85"/>
      <c r="RII98" s="85"/>
      <c r="RIJ98" s="85"/>
      <c r="RIK98" s="85"/>
      <c r="RIL98" s="85"/>
      <c r="RIM98" s="85"/>
      <c r="RIN98" s="85"/>
      <c r="RIO98" s="85"/>
      <c r="RIP98" s="85"/>
      <c r="RIQ98" s="85"/>
      <c r="RIR98" s="85"/>
      <c r="RIS98" s="85"/>
      <c r="RIT98" s="85"/>
      <c r="RIU98" s="85"/>
      <c r="RIV98" s="85"/>
      <c r="RIW98" s="85"/>
      <c r="RIX98" s="85"/>
      <c r="RIY98" s="85"/>
      <c r="RIZ98" s="85"/>
      <c r="RJA98" s="85"/>
      <c r="RJB98" s="85"/>
      <c r="RJC98" s="85"/>
      <c r="RJD98" s="85"/>
      <c r="RJE98" s="85"/>
      <c r="RJF98" s="85"/>
      <c r="RJG98" s="85"/>
      <c r="RJH98" s="85"/>
      <c r="RJI98" s="85"/>
      <c r="RJJ98" s="85"/>
      <c r="RJK98" s="85"/>
      <c r="RJL98" s="85"/>
      <c r="RJM98" s="85"/>
      <c r="RJN98" s="85"/>
      <c r="RJO98" s="85"/>
      <c r="RJP98" s="85"/>
      <c r="RJQ98" s="85"/>
      <c r="RJR98" s="85"/>
      <c r="RJS98" s="85"/>
      <c r="RJT98" s="85"/>
      <c r="RJU98" s="85"/>
      <c r="RJV98" s="85"/>
      <c r="RJW98" s="85"/>
      <c r="RJX98" s="85"/>
      <c r="RJY98" s="85"/>
      <c r="RJZ98" s="85"/>
      <c r="RKA98" s="85"/>
      <c r="RKB98" s="85"/>
      <c r="RKC98" s="85"/>
      <c r="RKD98" s="85"/>
      <c r="RKE98" s="85"/>
      <c r="RKF98" s="85"/>
      <c r="RKG98" s="85"/>
      <c r="RKH98" s="85"/>
      <c r="RKI98" s="85"/>
      <c r="RKJ98" s="85"/>
      <c r="RKK98" s="85"/>
      <c r="RKL98" s="85"/>
      <c r="RKM98" s="85"/>
      <c r="RKN98" s="85"/>
      <c r="RKO98" s="85"/>
      <c r="RKP98" s="85"/>
      <c r="RKQ98" s="85"/>
      <c r="RKR98" s="85"/>
      <c r="RKS98" s="85"/>
      <c r="RKT98" s="85"/>
      <c r="RKU98" s="85"/>
      <c r="RKV98" s="85"/>
      <c r="RKW98" s="85"/>
      <c r="RKX98" s="85"/>
      <c r="RKY98" s="85"/>
      <c r="RKZ98" s="85"/>
      <c r="RLA98" s="85"/>
      <c r="RLB98" s="85"/>
      <c r="RLC98" s="85"/>
      <c r="RLD98" s="85"/>
      <c r="RLE98" s="85"/>
      <c r="RLF98" s="85"/>
      <c r="RLG98" s="85"/>
      <c r="RLH98" s="85"/>
      <c r="RLI98" s="85"/>
      <c r="RLJ98" s="85"/>
      <c r="RLK98" s="85"/>
      <c r="RLL98" s="85"/>
      <c r="RLM98" s="85"/>
      <c r="RLN98" s="85"/>
      <c r="RLO98" s="85"/>
      <c r="RLP98" s="85"/>
      <c r="RLQ98" s="85"/>
      <c r="RLR98" s="85"/>
      <c r="RLS98" s="85"/>
      <c r="RLT98" s="85"/>
      <c r="RLU98" s="85"/>
      <c r="RLV98" s="85"/>
      <c r="RLW98" s="85"/>
      <c r="RLX98" s="85"/>
      <c r="RLY98" s="85"/>
      <c r="RLZ98" s="85"/>
      <c r="RMA98" s="85"/>
      <c r="RMB98" s="85"/>
      <c r="RMC98" s="85"/>
      <c r="RMD98" s="85"/>
      <c r="RME98" s="85"/>
      <c r="RMF98" s="85"/>
      <c r="RMG98" s="85"/>
      <c r="RMH98" s="85"/>
      <c r="RMI98" s="85"/>
      <c r="RMJ98" s="85"/>
      <c r="RMK98" s="85"/>
      <c r="RML98" s="85"/>
      <c r="RMM98" s="85"/>
      <c r="RMN98" s="85"/>
      <c r="RMO98" s="85"/>
      <c r="RMP98" s="85"/>
      <c r="RMQ98" s="85"/>
      <c r="RMR98" s="85"/>
      <c r="RMS98" s="85"/>
      <c r="RMT98" s="85"/>
      <c r="RMU98" s="85"/>
      <c r="RMV98" s="85"/>
      <c r="RMW98" s="85"/>
      <c r="RMX98" s="85"/>
      <c r="RMY98" s="85"/>
      <c r="RMZ98" s="85"/>
      <c r="RNA98" s="85"/>
      <c r="RNB98" s="85"/>
      <c r="RNC98" s="85"/>
      <c r="RND98" s="85"/>
      <c r="RNE98" s="85"/>
      <c r="RNF98" s="85"/>
      <c r="RNG98" s="85"/>
      <c r="RNH98" s="85"/>
      <c r="RNI98" s="85"/>
      <c r="RNJ98" s="85"/>
      <c r="RNK98" s="85"/>
      <c r="RNL98" s="85"/>
      <c r="RNM98" s="85"/>
      <c r="RNN98" s="85"/>
      <c r="RNO98" s="85"/>
      <c r="RNP98" s="85"/>
      <c r="RNQ98" s="85"/>
      <c r="RNR98" s="85"/>
      <c r="RNS98" s="85"/>
      <c r="RNT98" s="85"/>
      <c r="RNU98" s="85"/>
      <c r="RNV98" s="85"/>
      <c r="RNW98" s="85"/>
      <c r="RNX98" s="85"/>
      <c r="RNY98" s="85"/>
      <c r="RNZ98" s="85"/>
      <c r="ROA98" s="85"/>
      <c r="ROB98" s="85"/>
      <c r="ROC98" s="85"/>
      <c r="ROD98" s="85"/>
      <c r="ROE98" s="85"/>
      <c r="ROF98" s="85"/>
      <c r="ROG98" s="85"/>
      <c r="ROH98" s="85"/>
      <c r="ROI98" s="85"/>
      <c r="ROJ98" s="85"/>
      <c r="ROK98" s="85"/>
      <c r="ROL98" s="85"/>
      <c r="ROM98" s="85"/>
      <c r="RON98" s="85"/>
      <c r="ROO98" s="85"/>
      <c r="ROP98" s="85"/>
      <c r="ROQ98" s="85"/>
      <c r="ROR98" s="85"/>
      <c r="ROS98" s="85"/>
      <c r="ROT98" s="85"/>
      <c r="ROU98" s="85"/>
      <c r="ROV98" s="85"/>
      <c r="ROW98" s="85"/>
      <c r="ROX98" s="85"/>
      <c r="ROY98" s="85"/>
      <c r="ROZ98" s="85"/>
      <c r="RPA98" s="85"/>
      <c r="RPB98" s="85"/>
      <c r="RPC98" s="85"/>
      <c r="RPD98" s="85"/>
      <c r="RPE98" s="85"/>
      <c r="RPF98" s="85"/>
      <c r="RPG98" s="85"/>
      <c r="RPH98" s="85"/>
      <c r="RPI98" s="85"/>
      <c r="RPJ98" s="85"/>
      <c r="RPK98" s="85"/>
      <c r="RPL98" s="85"/>
      <c r="RPM98" s="85"/>
      <c r="RPN98" s="85"/>
      <c r="RPO98" s="85"/>
      <c r="RPP98" s="85"/>
      <c r="RPQ98" s="85"/>
      <c r="RPR98" s="85"/>
      <c r="RPS98" s="85"/>
      <c r="RPT98" s="85"/>
      <c r="RPU98" s="85"/>
      <c r="RPV98" s="85"/>
      <c r="RPW98" s="85"/>
      <c r="RPX98" s="85"/>
      <c r="RPY98" s="85"/>
      <c r="RPZ98" s="85"/>
      <c r="RQA98" s="85"/>
      <c r="RQB98" s="85"/>
      <c r="RQC98" s="85"/>
      <c r="RQD98" s="85"/>
      <c r="RQE98" s="85"/>
      <c r="RQF98" s="85"/>
      <c r="RQG98" s="85"/>
      <c r="RQH98" s="85"/>
      <c r="RQI98" s="85"/>
      <c r="RQJ98" s="85"/>
      <c r="RQK98" s="85"/>
      <c r="RQL98" s="85"/>
      <c r="RQM98" s="85"/>
      <c r="RQN98" s="85"/>
      <c r="RQO98" s="85"/>
      <c r="RQP98" s="85"/>
      <c r="RQQ98" s="85"/>
      <c r="RQR98" s="85"/>
      <c r="RQS98" s="85"/>
      <c r="RQT98" s="85"/>
      <c r="RQU98" s="85"/>
      <c r="RQV98" s="85"/>
      <c r="RQW98" s="85"/>
      <c r="RQX98" s="85"/>
      <c r="RQY98" s="85"/>
      <c r="RQZ98" s="85"/>
      <c r="RRA98" s="85"/>
      <c r="RRB98" s="85"/>
      <c r="RRC98" s="85"/>
      <c r="RRD98" s="85"/>
      <c r="RRE98" s="85"/>
      <c r="RRF98" s="85"/>
      <c r="RRG98" s="85"/>
      <c r="RRH98" s="85"/>
      <c r="RRI98" s="85"/>
      <c r="RRJ98" s="85"/>
      <c r="RRK98" s="85"/>
      <c r="RRL98" s="85"/>
      <c r="RRM98" s="85"/>
      <c r="RRN98" s="85"/>
      <c r="RRO98" s="85"/>
      <c r="RRP98" s="85"/>
      <c r="RRQ98" s="85"/>
      <c r="RRR98" s="85"/>
      <c r="RRS98" s="85"/>
      <c r="RRT98" s="85"/>
      <c r="RRU98" s="85"/>
      <c r="RRV98" s="85"/>
      <c r="RRW98" s="85"/>
      <c r="RRX98" s="85"/>
      <c r="RRY98" s="85"/>
      <c r="RRZ98" s="85"/>
      <c r="RSA98" s="85"/>
      <c r="RSB98" s="85"/>
      <c r="RSC98" s="85"/>
      <c r="RSD98" s="85"/>
      <c r="RSE98" s="85"/>
      <c r="RSF98" s="85"/>
      <c r="RSG98" s="85"/>
      <c r="RSH98" s="85"/>
      <c r="RSI98" s="85"/>
      <c r="RSJ98" s="85"/>
      <c r="RSK98" s="85"/>
      <c r="RSL98" s="85"/>
      <c r="RSM98" s="85"/>
      <c r="RSN98" s="85"/>
      <c r="RSO98" s="85"/>
      <c r="RSP98" s="85"/>
      <c r="RSQ98" s="85"/>
      <c r="RSR98" s="85"/>
      <c r="RSS98" s="85"/>
      <c r="RST98" s="85"/>
      <c r="RSU98" s="85"/>
      <c r="RSV98" s="85"/>
      <c r="RSW98" s="85"/>
      <c r="RSX98" s="85"/>
      <c r="RSY98" s="85"/>
      <c r="RSZ98" s="85"/>
      <c r="RTA98" s="85"/>
      <c r="RTB98" s="85"/>
      <c r="RTC98" s="85"/>
      <c r="RTD98" s="85"/>
      <c r="RTE98" s="85"/>
      <c r="RTF98" s="85"/>
      <c r="RTG98" s="85"/>
      <c r="RTH98" s="85"/>
      <c r="RTI98" s="85"/>
      <c r="RTJ98" s="85"/>
      <c r="RTK98" s="85"/>
      <c r="RTL98" s="85"/>
      <c r="RTM98" s="85"/>
      <c r="RTN98" s="85"/>
      <c r="RTO98" s="85"/>
      <c r="RTP98" s="85"/>
      <c r="RTQ98" s="85"/>
      <c r="RTR98" s="85"/>
      <c r="RTS98" s="85"/>
      <c r="RTT98" s="85"/>
      <c r="RTU98" s="85"/>
      <c r="RTV98" s="85"/>
      <c r="RTW98" s="85"/>
      <c r="RTX98" s="85"/>
      <c r="RTY98" s="85"/>
      <c r="RTZ98" s="85"/>
      <c r="RUA98" s="85"/>
      <c r="RUB98" s="85"/>
      <c r="RUC98" s="85"/>
      <c r="RUD98" s="85"/>
      <c r="RUE98" s="85"/>
      <c r="RUF98" s="85"/>
      <c r="RUG98" s="85"/>
      <c r="RUH98" s="85"/>
      <c r="RUI98" s="85"/>
      <c r="RUJ98" s="85"/>
      <c r="RUK98" s="85"/>
      <c r="RUL98" s="85"/>
      <c r="RUM98" s="85"/>
      <c r="RUN98" s="85"/>
      <c r="RUO98" s="85"/>
      <c r="RUP98" s="85"/>
      <c r="RUQ98" s="85"/>
      <c r="RUR98" s="85"/>
      <c r="RUS98" s="85"/>
      <c r="RUT98" s="85"/>
      <c r="RUU98" s="85"/>
      <c r="RUV98" s="85"/>
      <c r="RUW98" s="85"/>
      <c r="RUX98" s="85"/>
      <c r="RUY98" s="85"/>
      <c r="RUZ98" s="85"/>
      <c r="RVA98" s="85"/>
      <c r="RVB98" s="85"/>
      <c r="RVC98" s="85"/>
      <c r="RVD98" s="85"/>
      <c r="RVE98" s="85"/>
      <c r="RVF98" s="85"/>
      <c r="RVG98" s="85"/>
      <c r="RVH98" s="85"/>
      <c r="RVI98" s="85"/>
      <c r="RVJ98" s="85"/>
      <c r="RVK98" s="85"/>
      <c r="RVL98" s="85"/>
      <c r="RVM98" s="85"/>
      <c r="RVN98" s="85"/>
      <c r="RVO98" s="85"/>
      <c r="RVP98" s="85"/>
      <c r="RVQ98" s="85"/>
      <c r="RVR98" s="85"/>
      <c r="RVS98" s="85"/>
      <c r="RVT98" s="85"/>
      <c r="RVU98" s="85"/>
      <c r="RVV98" s="85"/>
      <c r="RVW98" s="85"/>
      <c r="RVX98" s="85"/>
      <c r="RVY98" s="85"/>
      <c r="RVZ98" s="85"/>
      <c r="RWA98" s="85"/>
      <c r="RWB98" s="85"/>
      <c r="RWC98" s="85"/>
      <c r="RWD98" s="85"/>
      <c r="RWE98" s="85"/>
      <c r="RWF98" s="85"/>
      <c r="RWG98" s="85"/>
      <c r="RWH98" s="85"/>
      <c r="RWI98" s="85"/>
      <c r="RWJ98" s="85"/>
      <c r="RWK98" s="85"/>
      <c r="RWL98" s="85"/>
      <c r="RWM98" s="85"/>
      <c r="RWN98" s="85"/>
      <c r="RWO98" s="85"/>
      <c r="RWP98" s="85"/>
      <c r="RWQ98" s="85"/>
      <c r="RWR98" s="85"/>
      <c r="RWS98" s="85"/>
      <c r="RWT98" s="85"/>
      <c r="RWU98" s="85"/>
      <c r="RWV98" s="85"/>
      <c r="RWW98" s="85"/>
      <c r="RWX98" s="85"/>
      <c r="RWY98" s="85"/>
      <c r="RWZ98" s="85"/>
      <c r="RXA98" s="85"/>
      <c r="RXB98" s="85"/>
      <c r="RXC98" s="85"/>
      <c r="RXD98" s="85"/>
      <c r="RXE98" s="85"/>
      <c r="RXF98" s="85"/>
      <c r="RXG98" s="85"/>
      <c r="RXH98" s="85"/>
      <c r="RXI98" s="85"/>
      <c r="RXJ98" s="85"/>
      <c r="RXK98" s="85"/>
      <c r="RXL98" s="85"/>
      <c r="RXM98" s="85"/>
      <c r="RXN98" s="85"/>
      <c r="RXO98" s="85"/>
      <c r="RXP98" s="85"/>
      <c r="RXQ98" s="85"/>
      <c r="RXR98" s="85"/>
      <c r="RXS98" s="85"/>
      <c r="RXT98" s="85"/>
      <c r="RXU98" s="85"/>
      <c r="RXV98" s="85"/>
      <c r="RXW98" s="85"/>
      <c r="RXX98" s="85"/>
      <c r="RXY98" s="85"/>
      <c r="RXZ98" s="85"/>
      <c r="RYA98" s="85"/>
      <c r="RYB98" s="85"/>
      <c r="RYC98" s="85"/>
      <c r="RYD98" s="85"/>
      <c r="RYE98" s="85"/>
      <c r="RYF98" s="85"/>
      <c r="RYG98" s="85"/>
      <c r="RYH98" s="85"/>
      <c r="RYI98" s="85"/>
      <c r="RYJ98" s="85"/>
      <c r="RYK98" s="85"/>
      <c r="RYL98" s="85"/>
      <c r="RYM98" s="85"/>
      <c r="RYN98" s="85"/>
      <c r="RYO98" s="85"/>
      <c r="RYP98" s="85"/>
      <c r="RYQ98" s="85"/>
      <c r="RYR98" s="85"/>
      <c r="RYS98" s="85"/>
      <c r="RYT98" s="85"/>
      <c r="RYU98" s="85"/>
      <c r="RYV98" s="85"/>
      <c r="RYW98" s="85"/>
      <c r="RYX98" s="85"/>
      <c r="RYY98" s="85"/>
      <c r="RYZ98" s="85"/>
      <c r="RZA98" s="85"/>
      <c r="RZB98" s="85"/>
      <c r="RZC98" s="85"/>
      <c r="RZD98" s="85"/>
      <c r="RZE98" s="85"/>
      <c r="RZF98" s="85"/>
      <c r="RZG98" s="85"/>
      <c r="RZH98" s="85"/>
      <c r="RZI98" s="85"/>
      <c r="RZJ98" s="85"/>
      <c r="RZK98" s="85"/>
      <c r="RZL98" s="85"/>
      <c r="RZM98" s="85"/>
      <c r="RZN98" s="85"/>
      <c r="RZO98" s="85"/>
      <c r="RZP98" s="85"/>
      <c r="RZQ98" s="85"/>
      <c r="RZR98" s="85"/>
      <c r="RZS98" s="85"/>
      <c r="RZT98" s="85"/>
      <c r="RZU98" s="85"/>
      <c r="RZV98" s="85"/>
      <c r="RZW98" s="85"/>
      <c r="RZX98" s="85"/>
      <c r="RZY98" s="85"/>
      <c r="RZZ98" s="85"/>
      <c r="SAA98" s="85"/>
      <c r="SAB98" s="85"/>
      <c r="SAC98" s="85"/>
      <c r="SAD98" s="85"/>
      <c r="SAE98" s="85"/>
      <c r="SAF98" s="85"/>
      <c r="SAG98" s="85"/>
      <c r="SAH98" s="85"/>
      <c r="SAI98" s="85"/>
      <c r="SAJ98" s="85"/>
      <c r="SAK98" s="85"/>
      <c r="SAL98" s="85"/>
      <c r="SAM98" s="85"/>
      <c r="SAN98" s="85"/>
      <c r="SAO98" s="85"/>
      <c r="SAP98" s="85"/>
      <c r="SAQ98" s="85"/>
      <c r="SAR98" s="85"/>
      <c r="SAS98" s="85"/>
      <c r="SAT98" s="85"/>
      <c r="SAU98" s="85"/>
      <c r="SAV98" s="85"/>
      <c r="SAW98" s="85"/>
      <c r="SAX98" s="85"/>
      <c r="SAY98" s="85"/>
      <c r="SAZ98" s="85"/>
      <c r="SBA98" s="85"/>
      <c r="SBB98" s="85"/>
      <c r="SBC98" s="85"/>
      <c r="SBD98" s="85"/>
      <c r="SBE98" s="85"/>
      <c r="SBF98" s="85"/>
      <c r="SBG98" s="85"/>
      <c r="SBH98" s="85"/>
      <c r="SBI98" s="85"/>
      <c r="SBJ98" s="85"/>
      <c r="SBK98" s="85"/>
      <c r="SBL98" s="85"/>
      <c r="SBM98" s="85"/>
      <c r="SBN98" s="85"/>
      <c r="SBO98" s="85"/>
      <c r="SBP98" s="85"/>
      <c r="SBQ98" s="85"/>
      <c r="SBR98" s="85"/>
      <c r="SBS98" s="85"/>
      <c r="SBT98" s="85"/>
      <c r="SBU98" s="85"/>
      <c r="SBV98" s="85"/>
      <c r="SBW98" s="85"/>
      <c r="SBX98" s="85"/>
      <c r="SBY98" s="85"/>
      <c r="SBZ98" s="85"/>
      <c r="SCA98" s="85"/>
      <c r="SCB98" s="85"/>
      <c r="SCC98" s="85"/>
      <c r="SCD98" s="85"/>
      <c r="SCE98" s="85"/>
      <c r="SCF98" s="85"/>
      <c r="SCG98" s="85"/>
      <c r="SCH98" s="85"/>
      <c r="SCI98" s="85"/>
      <c r="SCJ98" s="85"/>
      <c r="SCK98" s="85"/>
      <c r="SCL98" s="85"/>
      <c r="SCM98" s="85"/>
      <c r="SCN98" s="85"/>
      <c r="SCO98" s="85"/>
      <c r="SCP98" s="85"/>
      <c r="SCQ98" s="85"/>
      <c r="SCR98" s="85"/>
      <c r="SCS98" s="85"/>
      <c r="SCT98" s="85"/>
      <c r="SCU98" s="85"/>
      <c r="SCV98" s="85"/>
      <c r="SCW98" s="85"/>
      <c r="SCX98" s="85"/>
      <c r="SCY98" s="85"/>
      <c r="SCZ98" s="85"/>
      <c r="SDA98" s="85"/>
      <c r="SDB98" s="85"/>
      <c r="SDC98" s="85"/>
      <c r="SDD98" s="85"/>
      <c r="SDE98" s="85"/>
      <c r="SDF98" s="85"/>
      <c r="SDG98" s="85"/>
      <c r="SDH98" s="85"/>
      <c r="SDI98" s="85"/>
      <c r="SDJ98" s="85"/>
      <c r="SDK98" s="85"/>
      <c r="SDL98" s="85"/>
      <c r="SDM98" s="85"/>
      <c r="SDN98" s="85"/>
      <c r="SDO98" s="85"/>
      <c r="SDP98" s="85"/>
      <c r="SDQ98" s="85"/>
      <c r="SDR98" s="85"/>
      <c r="SDS98" s="85"/>
      <c r="SDT98" s="85"/>
      <c r="SDU98" s="85"/>
      <c r="SDV98" s="85"/>
      <c r="SDW98" s="85"/>
      <c r="SDX98" s="85"/>
      <c r="SDY98" s="85"/>
      <c r="SDZ98" s="85"/>
      <c r="SEA98" s="85"/>
      <c r="SEB98" s="85"/>
      <c r="SEC98" s="85"/>
      <c r="SED98" s="85"/>
      <c r="SEE98" s="85"/>
      <c r="SEF98" s="85"/>
      <c r="SEG98" s="85"/>
      <c r="SEH98" s="85"/>
      <c r="SEI98" s="85"/>
      <c r="SEJ98" s="85"/>
      <c r="SEK98" s="85"/>
      <c r="SEL98" s="85"/>
      <c r="SEM98" s="85"/>
      <c r="SEN98" s="85"/>
      <c r="SEO98" s="85"/>
      <c r="SEP98" s="85"/>
      <c r="SEQ98" s="85"/>
      <c r="SER98" s="85"/>
      <c r="SES98" s="85"/>
      <c r="SET98" s="85"/>
      <c r="SEU98" s="85"/>
      <c r="SEV98" s="85"/>
      <c r="SEW98" s="85"/>
      <c r="SEX98" s="85"/>
      <c r="SEY98" s="85"/>
      <c r="SEZ98" s="85"/>
      <c r="SFA98" s="85"/>
      <c r="SFB98" s="85"/>
      <c r="SFC98" s="85"/>
      <c r="SFD98" s="85"/>
      <c r="SFE98" s="85"/>
      <c r="SFF98" s="85"/>
      <c r="SFG98" s="85"/>
      <c r="SFH98" s="85"/>
      <c r="SFI98" s="85"/>
      <c r="SFJ98" s="85"/>
      <c r="SFK98" s="85"/>
      <c r="SFL98" s="85"/>
      <c r="SFM98" s="85"/>
      <c r="SFN98" s="85"/>
      <c r="SFO98" s="85"/>
      <c r="SFP98" s="85"/>
      <c r="SFQ98" s="85"/>
      <c r="SFR98" s="85"/>
      <c r="SFS98" s="85"/>
      <c r="SFT98" s="85"/>
      <c r="SFU98" s="85"/>
      <c r="SFV98" s="85"/>
      <c r="SFW98" s="85"/>
      <c r="SFX98" s="85"/>
      <c r="SFY98" s="85"/>
      <c r="SFZ98" s="85"/>
      <c r="SGA98" s="85"/>
      <c r="SGB98" s="85"/>
      <c r="SGC98" s="85"/>
      <c r="SGD98" s="85"/>
      <c r="SGE98" s="85"/>
      <c r="SGF98" s="85"/>
      <c r="SGG98" s="85"/>
      <c r="SGH98" s="85"/>
      <c r="SGI98" s="85"/>
      <c r="SGJ98" s="85"/>
      <c r="SGK98" s="85"/>
      <c r="SGL98" s="85"/>
      <c r="SGM98" s="85"/>
      <c r="SGN98" s="85"/>
      <c r="SGO98" s="85"/>
      <c r="SGP98" s="85"/>
      <c r="SGQ98" s="85"/>
      <c r="SGR98" s="85"/>
      <c r="SGS98" s="85"/>
      <c r="SGT98" s="85"/>
      <c r="SGU98" s="85"/>
      <c r="SGV98" s="85"/>
      <c r="SGW98" s="85"/>
      <c r="SGX98" s="85"/>
      <c r="SGY98" s="85"/>
      <c r="SGZ98" s="85"/>
      <c r="SHA98" s="85"/>
      <c r="SHB98" s="85"/>
      <c r="SHC98" s="85"/>
      <c r="SHD98" s="85"/>
      <c r="SHE98" s="85"/>
      <c r="SHF98" s="85"/>
      <c r="SHG98" s="85"/>
      <c r="SHH98" s="85"/>
      <c r="SHI98" s="85"/>
      <c r="SHJ98" s="85"/>
      <c r="SHK98" s="85"/>
      <c r="SHL98" s="85"/>
      <c r="SHM98" s="85"/>
      <c r="SHN98" s="85"/>
      <c r="SHO98" s="85"/>
      <c r="SHP98" s="85"/>
      <c r="SHQ98" s="85"/>
      <c r="SHR98" s="85"/>
      <c r="SHS98" s="85"/>
      <c r="SHT98" s="85"/>
      <c r="SHU98" s="85"/>
      <c r="SHV98" s="85"/>
      <c r="SHW98" s="85"/>
      <c r="SHX98" s="85"/>
      <c r="SHY98" s="85"/>
      <c r="SHZ98" s="85"/>
      <c r="SIA98" s="85"/>
      <c r="SIB98" s="85"/>
      <c r="SIC98" s="85"/>
      <c r="SID98" s="85"/>
      <c r="SIE98" s="85"/>
      <c r="SIF98" s="85"/>
      <c r="SIG98" s="85"/>
      <c r="SIH98" s="85"/>
      <c r="SII98" s="85"/>
      <c r="SIJ98" s="85"/>
      <c r="SIK98" s="85"/>
      <c r="SIL98" s="85"/>
      <c r="SIM98" s="85"/>
      <c r="SIN98" s="85"/>
      <c r="SIO98" s="85"/>
      <c r="SIP98" s="85"/>
      <c r="SIQ98" s="85"/>
      <c r="SIR98" s="85"/>
      <c r="SIS98" s="85"/>
      <c r="SIT98" s="85"/>
      <c r="SIU98" s="85"/>
      <c r="SIV98" s="85"/>
      <c r="SIW98" s="85"/>
      <c r="SIX98" s="85"/>
      <c r="SIY98" s="85"/>
      <c r="SIZ98" s="85"/>
      <c r="SJA98" s="85"/>
      <c r="SJB98" s="85"/>
      <c r="SJC98" s="85"/>
      <c r="SJD98" s="85"/>
      <c r="SJE98" s="85"/>
      <c r="SJF98" s="85"/>
      <c r="SJG98" s="85"/>
      <c r="SJH98" s="85"/>
      <c r="SJI98" s="85"/>
      <c r="SJJ98" s="85"/>
      <c r="SJK98" s="85"/>
      <c r="SJL98" s="85"/>
      <c r="SJM98" s="85"/>
      <c r="SJN98" s="85"/>
      <c r="SJO98" s="85"/>
      <c r="SJP98" s="85"/>
      <c r="SJQ98" s="85"/>
      <c r="SJR98" s="85"/>
      <c r="SJS98" s="85"/>
      <c r="SJT98" s="85"/>
      <c r="SJU98" s="85"/>
      <c r="SJV98" s="85"/>
      <c r="SJW98" s="85"/>
      <c r="SJX98" s="85"/>
      <c r="SJY98" s="85"/>
      <c r="SJZ98" s="85"/>
      <c r="SKA98" s="85"/>
      <c r="SKB98" s="85"/>
      <c r="SKC98" s="85"/>
      <c r="SKD98" s="85"/>
      <c r="SKE98" s="85"/>
      <c r="SKF98" s="85"/>
      <c r="SKG98" s="85"/>
      <c r="SKH98" s="85"/>
      <c r="SKI98" s="85"/>
      <c r="SKJ98" s="85"/>
      <c r="SKK98" s="85"/>
      <c r="SKL98" s="85"/>
      <c r="SKM98" s="85"/>
      <c r="SKN98" s="85"/>
      <c r="SKO98" s="85"/>
      <c r="SKP98" s="85"/>
      <c r="SKQ98" s="85"/>
      <c r="SKR98" s="85"/>
      <c r="SKS98" s="85"/>
      <c r="SKT98" s="85"/>
      <c r="SKU98" s="85"/>
      <c r="SKV98" s="85"/>
      <c r="SKW98" s="85"/>
      <c r="SKX98" s="85"/>
      <c r="SKY98" s="85"/>
      <c r="SKZ98" s="85"/>
      <c r="SLA98" s="85"/>
      <c r="SLB98" s="85"/>
      <c r="SLC98" s="85"/>
      <c r="SLD98" s="85"/>
      <c r="SLE98" s="85"/>
      <c r="SLF98" s="85"/>
      <c r="SLG98" s="85"/>
      <c r="SLH98" s="85"/>
      <c r="SLI98" s="85"/>
      <c r="SLJ98" s="85"/>
      <c r="SLK98" s="85"/>
      <c r="SLL98" s="85"/>
      <c r="SLM98" s="85"/>
      <c r="SLN98" s="85"/>
      <c r="SLO98" s="85"/>
      <c r="SLP98" s="85"/>
      <c r="SLQ98" s="85"/>
      <c r="SLR98" s="85"/>
      <c r="SLS98" s="85"/>
      <c r="SLT98" s="85"/>
      <c r="SLU98" s="85"/>
      <c r="SLV98" s="85"/>
      <c r="SLW98" s="85"/>
      <c r="SLX98" s="85"/>
      <c r="SLY98" s="85"/>
      <c r="SLZ98" s="85"/>
      <c r="SMA98" s="85"/>
      <c r="SMB98" s="85"/>
      <c r="SMC98" s="85"/>
      <c r="SMD98" s="85"/>
      <c r="SME98" s="85"/>
      <c r="SMF98" s="85"/>
      <c r="SMG98" s="85"/>
      <c r="SMH98" s="85"/>
      <c r="SMI98" s="85"/>
      <c r="SMJ98" s="85"/>
      <c r="SMK98" s="85"/>
      <c r="SML98" s="85"/>
      <c r="SMM98" s="85"/>
      <c r="SMN98" s="85"/>
      <c r="SMO98" s="85"/>
      <c r="SMP98" s="85"/>
      <c r="SMQ98" s="85"/>
      <c r="SMR98" s="85"/>
      <c r="SMS98" s="85"/>
      <c r="SMT98" s="85"/>
      <c r="SMU98" s="85"/>
      <c r="SMV98" s="85"/>
      <c r="SMW98" s="85"/>
      <c r="SMX98" s="85"/>
      <c r="SMY98" s="85"/>
      <c r="SMZ98" s="85"/>
      <c r="SNA98" s="85"/>
      <c r="SNB98" s="85"/>
      <c r="SNC98" s="85"/>
      <c r="SND98" s="85"/>
      <c r="SNE98" s="85"/>
      <c r="SNF98" s="85"/>
      <c r="SNG98" s="85"/>
      <c r="SNH98" s="85"/>
      <c r="SNI98" s="85"/>
      <c r="SNJ98" s="85"/>
      <c r="SNK98" s="85"/>
      <c r="SNL98" s="85"/>
      <c r="SNM98" s="85"/>
      <c r="SNN98" s="85"/>
      <c r="SNO98" s="85"/>
      <c r="SNP98" s="85"/>
      <c r="SNQ98" s="85"/>
      <c r="SNR98" s="85"/>
      <c r="SNS98" s="85"/>
      <c r="SNT98" s="85"/>
      <c r="SNU98" s="85"/>
      <c r="SNV98" s="85"/>
      <c r="SNW98" s="85"/>
      <c r="SNX98" s="85"/>
      <c r="SNY98" s="85"/>
      <c r="SNZ98" s="85"/>
      <c r="SOA98" s="85"/>
      <c r="SOB98" s="85"/>
      <c r="SOC98" s="85"/>
      <c r="SOD98" s="85"/>
      <c r="SOE98" s="85"/>
      <c r="SOF98" s="85"/>
      <c r="SOG98" s="85"/>
      <c r="SOH98" s="85"/>
      <c r="SOI98" s="85"/>
      <c r="SOJ98" s="85"/>
      <c r="SOK98" s="85"/>
      <c r="SOL98" s="85"/>
      <c r="SOM98" s="85"/>
      <c r="SON98" s="85"/>
      <c r="SOO98" s="85"/>
      <c r="SOP98" s="85"/>
      <c r="SOQ98" s="85"/>
      <c r="SOR98" s="85"/>
      <c r="SOS98" s="85"/>
      <c r="SOT98" s="85"/>
      <c r="SOU98" s="85"/>
      <c r="SOV98" s="85"/>
      <c r="SOW98" s="85"/>
      <c r="SOX98" s="85"/>
      <c r="SOY98" s="85"/>
      <c r="SOZ98" s="85"/>
      <c r="SPA98" s="85"/>
      <c r="SPB98" s="85"/>
      <c r="SPC98" s="85"/>
      <c r="SPD98" s="85"/>
      <c r="SPE98" s="85"/>
      <c r="SPF98" s="85"/>
      <c r="SPG98" s="85"/>
      <c r="SPH98" s="85"/>
      <c r="SPI98" s="85"/>
      <c r="SPJ98" s="85"/>
      <c r="SPK98" s="85"/>
      <c r="SPL98" s="85"/>
      <c r="SPM98" s="85"/>
      <c r="SPN98" s="85"/>
      <c r="SPO98" s="85"/>
      <c r="SPP98" s="85"/>
      <c r="SPQ98" s="85"/>
      <c r="SPR98" s="85"/>
      <c r="SPS98" s="85"/>
      <c r="SPT98" s="85"/>
      <c r="SPU98" s="85"/>
      <c r="SPV98" s="85"/>
      <c r="SPW98" s="85"/>
      <c r="SPX98" s="85"/>
      <c r="SPY98" s="85"/>
      <c r="SPZ98" s="85"/>
      <c r="SQA98" s="85"/>
      <c r="SQB98" s="85"/>
      <c r="SQC98" s="85"/>
      <c r="SQD98" s="85"/>
      <c r="SQE98" s="85"/>
      <c r="SQF98" s="85"/>
      <c r="SQG98" s="85"/>
      <c r="SQH98" s="85"/>
      <c r="SQI98" s="85"/>
      <c r="SQJ98" s="85"/>
      <c r="SQK98" s="85"/>
      <c r="SQL98" s="85"/>
      <c r="SQM98" s="85"/>
      <c r="SQN98" s="85"/>
      <c r="SQO98" s="85"/>
      <c r="SQP98" s="85"/>
      <c r="SQQ98" s="85"/>
      <c r="SQR98" s="85"/>
      <c r="SQS98" s="85"/>
      <c r="SQT98" s="85"/>
      <c r="SQU98" s="85"/>
      <c r="SQV98" s="85"/>
      <c r="SQW98" s="85"/>
      <c r="SQX98" s="85"/>
      <c r="SQY98" s="85"/>
      <c r="SQZ98" s="85"/>
      <c r="SRA98" s="85"/>
      <c r="SRB98" s="85"/>
      <c r="SRC98" s="85"/>
      <c r="SRD98" s="85"/>
      <c r="SRE98" s="85"/>
      <c r="SRF98" s="85"/>
      <c r="SRG98" s="85"/>
      <c r="SRH98" s="85"/>
      <c r="SRI98" s="85"/>
      <c r="SRJ98" s="85"/>
      <c r="SRK98" s="85"/>
      <c r="SRL98" s="85"/>
      <c r="SRM98" s="85"/>
      <c r="SRN98" s="85"/>
      <c r="SRO98" s="85"/>
      <c r="SRP98" s="85"/>
      <c r="SRQ98" s="85"/>
      <c r="SRR98" s="85"/>
      <c r="SRS98" s="85"/>
      <c r="SRT98" s="85"/>
      <c r="SRU98" s="85"/>
      <c r="SRV98" s="85"/>
      <c r="SRW98" s="85"/>
      <c r="SRX98" s="85"/>
      <c r="SRY98" s="85"/>
      <c r="SRZ98" s="85"/>
      <c r="SSA98" s="85"/>
      <c r="SSB98" s="85"/>
      <c r="SSC98" s="85"/>
      <c r="SSD98" s="85"/>
      <c r="SSE98" s="85"/>
      <c r="SSF98" s="85"/>
      <c r="SSG98" s="85"/>
      <c r="SSH98" s="85"/>
      <c r="SSI98" s="85"/>
      <c r="SSJ98" s="85"/>
      <c r="SSK98" s="85"/>
      <c r="SSL98" s="85"/>
      <c r="SSM98" s="85"/>
      <c r="SSN98" s="85"/>
      <c r="SSO98" s="85"/>
      <c r="SSP98" s="85"/>
      <c r="SSQ98" s="85"/>
      <c r="SSR98" s="85"/>
      <c r="SSS98" s="85"/>
      <c r="SST98" s="85"/>
      <c r="SSU98" s="85"/>
      <c r="SSV98" s="85"/>
      <c r="SSW98" s="85"/>
      <c r="SSX98" s="85"/>
      <c r="SSY98" s="85"/>
      <c r="SSZ98" s="85"/>
      <c r="STA98" s="85"/>
      <c r="STB98" s="85"/>
      <c r="STC98" s="85"/>
      <c r="STD98" s="85"/>
      <c r="STE98" s="85"/>
      <c r="STF98" s="85"/>
      <c r="STG98" s="85"/>
      <c r="STH98" s="85"/>
      <c r="STI98" s="85"/>
      <c r="STJ98" s="85"/>
      <c r="STK98" s="85"/>
      <c r="STL98" s="85"/>
      <c r="STM98" s="85"/>
      <c r="STN98" s="85"/>
      <c r="STO98" s="85"/>
      <c r="STP98" s="85"/>
      <c r="STQ98" s="85"/>
      <c r="STR98" s="85"/>
      <c r="STS98" s="85"/>
      <c r="STT98" s="85"/>
      <c r="STU98" s="85"/>
      <c r="STV98" s="85"/>
      <c r="STW98" s="85"/>
      <c r="STX98" s="85"/>
      <c r="STY98" s="85"/>
      <c r="STZ98" s="85"/>
      <c r="SUA98" s="85"/>
      <c r="SUB98" s="85"/>
      <c r="SUC98" s="85"/>
      <c r="SUD98" s="85"/>
      <c r="SUE98" s="85"/>
      <c r="SUF98" s="85"/>
      <c r="SUG98" s="85"/>
      <c r="SUH98" s="85"/>
      <c r="SUI98" s="85"/>
      <c r="SUJ98" s="85"/>
      <c r="SUK98" s="85"/>
      <c r="SUL98" s="85"/>
      <c r="SUM98" s="85"/>
      <c r="SUN98" s="85"/>
      <c r="SUO98" s="85"/>
      <c r="SUP98" s="85"/>
      <c r="SUQ98" s="85"/>
      <c r="SUR98" s="85"/>
      <c r="SUS98" s="85"/>
      <c r="SUT98" s="85"/>
      <c r="SUU98" s="85"/>
      <c r="SUV98" s="85"/>
      <c r="SUW98" s="85"/>
      <c r="SUX98" s="85"/>
      <c r="SUY98" s="85"/>
      <c r="SUZ98" s="85"/>
      <c r="SVA98" s="85"/>
      <c r="SVB98" s="85"/>
      <c r="SVC98" s="85"/>
      <c r="SVD98" s="85"/>
      <c r="SVE98" s="85"/>
      <c r="SVF98" s="85"/>
      <c r="SVG98" s="85"/>
      <c r="SVH98" s="85"/>
      <c r="SVI98" s="85"/>
      <c r="SVJ98" s="85"/>
      <c r="SVK98" s="85"/>
      <c r="SVL98" s="85"/>
      <c r="SVM98" s="85"/>
      <c r="SVN98" s="85"/>
      <c r="SVO98" s="85"/>
      <c r="SVP98" s="85"/>
      <c r="SVQ98" s="85"/>
      <c r="SVR98" s="85"/>
      <c r="SVS98" s="85"/>
      <c r="SVT98" s="85"/>
      <c r="SVU98" s="85"/>
      <c r="SVV98" s="85"/>
      <c r="SVW98" s="85"/>
      <c r="SVX98" s="85"/>
      <c r="SVY98" s="85"/>
      <c r="SVZ98" s="85"/>
      <c r="SWA98" s="85"/>
      <c r="SWB98" s="85"/>
      <c r="SWC98" s="85"/>
      <c r="SWD98" s="85"/>
      <c r="SWE98" s="85"/>
      <c r="SWF98" s="85"/>
      <c r="SWG98" s="85"/>
      <c r="SWH98" s="85"/>
      <c r="SWI98" s="85"/>
      <c r="SWJ98" s="85"/>
      <c r="SWK98" s="85"/>
      <c r="SWL98" s="85"/>
      <c r="SWM98" s="85"/>
      <c r="SWN98" s="85"/>
      <c r="SWO98" s="85"/>
      <c r="SWP98" s="85"/>
      <c r="SWQ98" s="85"/>
      <c r="SWR98" s="85"/>
      <c r="SWS98" s="85"/>
      <c r="SWT98" s="85"/>
      <c r="SWU98" s="85"/>
      <c r="SWV98" s="85"/>
      <c r="SWW98" s="85"/>
      <c r="SWX98" s="85"/>
      <c r="SWY98" s="85"/>
      <c r="SWZ98" s="85"/>
      <c r="SXA98" s="85"/>
      <c r="SXB98" s="85"/>
      <c r="SXC98" s="85"/>
      <c r="SXD98" s="85"/>
      <c r="SXE98" s="85"/>
      <c r="SXF98" s="85"/>
      <c r="SXG98" s="85"/>
      <c r="SXH98" s="85"/>
      <c r="SXI98" s="85"/>
      <c r="SXJ98" s="85"/>
      <c r="SXK98" s="85"/>
      <c r="SXL98" s="85"/>
      <c r="SXM98" s="85"/>
      <c r="SXN98" s="85"/>
      <c r="SXO98" s="85"/>
      <c r="SXP98" s="85"/>
      <c r="SXQ98" s="85"/>
      <c r="SXR98" s="85"/>
      <c r="SXS98" s="85"/>
      <c r="SXT98" s="85"/>
      <c r="SXU98" s="85"/>
      <c r="SXV98" s="85"/>
      <c r="SXW98" s="85"/>
      <c r="SXX98" s="85"/>
      <c r="SXY98" s="85"/>
      <c r="SXZ98" s="85"/>
      <c r="SYA98" s="85"/>
      <c r="SYB98" s="85"/>
      <c r="SYC98" s="85"/>
      <c r="SYD98" s="85"/>
      <c r="SYE98" s="85"/>
      <c r="SYF98" s="85"/>
      <c r="SYG98" s="85"/>
      <c r="SYH98" s="85"/>
      <c r="SYI98" s="85"/>
      <c r="SYJ98" s="85"/>
      <c r="SYK98" s="85"/>
      <c r="SYL98" s="85"/>
      <c r="SYM98" s="85"/>
      <c r="SYN98" s="85"/>
      <c r="SYO98" s="85"/>
      <c r="SYP98" s="85"/>
      <c r="SYQ98" s="85"/>
      <c r="SYR98" s="85"/>
      <c r="SYS98" s="85"/>
      <c r="SYT98" s="85"/>
      <c r="SYU98" s="85"/>
      <c r="SYV98" s="85"/>
      <c r="SYW98" s="85"/>
      <c r="SYX98" s="85"/>
      <c r="SYY98" s="85"/>
      <c r="SYZ98" s="85"/>
      <c r="SZA98" s="85"/>
      <c r="SZB98" s="85"/>
      <c r="SZC98" s="85"/>
      <c r="SZD98" s="85"/>
      <c r="SZE98" s="85"/>
      <c r="SZF98" s="85"/>
      <c r="SZG98" s="85"/>
      <c r="SZH98" s="85"/>
      <c r="SZI98" s="85"/>
      <c r="SZJ98" s="85"/>
      <c r="SZK98" s="85"/>
      <c r="SZL98" s="85"/>
      <c r="SZM98" s="85"/>
      <c r="SZN98" s="85"/>
      <c r="SZO98" s="85"/>
      <c r="SZP98" s="85"/>
      <c r="SZQ98" s="85"/>
      <c r="SZR98" s="85"/>
      <c r="SZS98" s="85"/>
      <c r="SZT98" s="85"/>
      <c r="SZU98" s="85"/>
      <c r="SZV98" s="85"/>
      <c r="SZW98" s="85"/>
      <c r="SZX98" s="85"/>
      <c r="SZY98" s="85"/>
      <c r="SZZ98" s="85"/>
      <c r="TAA98" s="85"/>
      <c r="TAB98" s="85"/>
      <c r="TAC98" s="85"/>
      <c r="TAD98" s="85"/>
      <c r="TAE98" s="85"/>
      <c r="TAF98" s="85"/>
      <c r="TAG98" s="85"/>
      <c r="TAH98" s="85"/>
      <c r="TAI98" s="85"/>
      <c r="TAJ98" s="85"/>
      <c r="TAK98" s="85"/>
      <c r="TAL98" s="85"/>
      <c r="TAM98" s="85"/>
      <c r="TAN98" s="85"/>
      <c r="TAO98" s="85"/>
      <c r="TAP98" s="85"/>
      <c r="TAQ98" s="85"/>
      <c r="TAR98" s="85"/>
      <c r="TAS98" s="85"/>
      <c r="TAT98" s="85"/>
      <c r="TAU98" s="85"/>
      <c r="TAV98" s="85"/>
      <c r="TAW98" s="85"/>
      <c r="TAX98" s="85"/>
      <c r="TAY98" s="85"/>
      <c r="TAZ98" s="85"/>
      <c r="TBA98" s="85"/>
      <c r="TBB98" s="85"/>
      <c r="TBC98" s="85"/>
      <c r="TBD98" s="85"/>
      <c r="TBE98" s="85"/>
      <c r="TBF98" s="85"/>
      <c r="TBG98" s="85"/>
      <c r="TBH98" s="85"/>
      <c r="TBI98" s="85"/>
      <c r="TBJ98" s="85"/>
      <c r="TBK98" s="85"/>
      <c r="TBL98" s="85"/>
      <c r="TBM98" s="85"/>
      <c r="TBN98" s="85"/>
      <c r="TBO98" s="85"/>
      <c r="TBP98" s="85"/>
      <c r="TBQ98" s="85"/>
      <c r="TBR98" s="85"/>
      <c r="TBS98" s="85"/>
      <c r="TBT98" s="85"/>
      <c r="TBU98" s="85"/>
      <c r="TBV98" s="85"/>
      <c r="TBW98" s="85"/>
      <c r="TBX98" s="85"/>
      <c r="TBY98" s="85"/>
      <c r="TBZ98" s="85"/>
      <c r="TCA98" s="85"/>
      <c r="TCB98" s="85"/>
      <c r="TCC98" s="85"/>
      <c r="TCD98" s="85"/>
      <c r="TCE98" s="85"/>
      <c r="TCF98" s="85"/>
      <c r="TCG98" s="85"/>
      <c r="TCH98" s="85"/>
      <c r="TCI98" s="85"/>
      <c r="TCJ98" s="85"/>
      <c r="TCK98" s="85"/>
      <c r="TCL98" s="85"/>
      <c r="TCM98" s="85"/>
      <c r="TCN98" s="85"/>
      <c r="TCO98" s="85"/>
      <c r="TCP98" s="85"/>
      <c r="TCQ98" s="85"/>
      <c r="TCR98" s="85"/>
      <c r="TCS98" s="85"/>
      <c r="TCT98" s="85"/>
      <c r="TCU98" s="85"/>
      <c r="TCV98" s="85"/>
      <c r="TCW98" s="85"/>
      <c r="TCX98" s="85"/>
      <c r="TCY98" s="85"/>
      <c r="TCZ98" s="85"/>
      <c r="TDA98" s="85"/>
      <c r="TDB98" s="85"/>
      <c r="TDC98" s="85"/>
      <c r="TDD98" s="85"/>
      <c r="TDE98" s="85"/>
      <c r="TDF98" s="85"/>
      <c r="TDG98" s="85"/>
      <c r="TDH98" s="85"/>
      <c r="TDI98" s="85"/>
      <c r="TDJ98" s="85"/>
      <c r="TDK98" s="85"/>
      <c r="TDL98" s="85"/>
      <c r="TDM98" s="85"/>
      <c r="TDN98" s="85"/>
      <c r="TDO98" s="85"/>
      <c r="TDP98" s="85"/>
      <c r="TDQ98" s="85"/>
      <c r="TDR98" s="85"/>
      <c r="TDS98" s="85"/>
      <c r="TDT98" s="85"/>
      <c r="TDU98" s="85"/>
      <c r="TDV98" s="85"/>
      <c r="TDW98" s="85"/>
      <c r="TDX98" s="85"/>
      <c r="TDY98" s="85"/>
      <c r="TDZ98" s="85"/>
      <c r="TEA98" s="85"/>
      <c r="TEB98" s="85"/>
      <c r="TEC98" s="85"/>
      <c r="TED98" s="85"/>
      <c r="TEE98" s="85"/>
      <c r="TEF98" s="85"/>
      <c r="TEG98" s="85"/>
      <c r="TEH98" s="85"/>
      <c r="TEI98" s="85"/>
      <c r="TEJ98" s="85"/>
      <c r="TEK98" s="85"/>
      <c r="TEL98" s="85"/>
      <c r="TEM98" s="85"/>
      <c r="TEN98" s="85"/>
      <c r="TEO98" s="85"/>
      <c r="TEP98" s="85"/>
      <c r="TEQ98" s="85"/>
      <c r="TER98" s="85"/>
      <c r="TES98" s="85"/>
      <c r="TET98" s="85"/>
      <c r="TEU98" s="85"/>
      <c r="TEV98" s="85"/>
      <c r="TEW98" s="85"/>
      <c r="TEX98" s="85"/>
      <c r="TEY98" s="85"/>
      <c r="TEZ98" s="85"/>
      <c r="TFA98" s="85"/>
      <c r="TFB98" s="85"/>
      <c r="TFC98" s="85"/>
      <c r="TFD98" s="85"/>
      <c r="TFE98" s="85"/>
      <c r="TFF98" s="85"/>
      <c r="TFG98" s="85"/>
      <c r="TFH98" s="85"/>
      <c r="TFI98" s="85"/>
      <c r="TFJ98" s="85"/>
      <c r="TFK98" s="85"/>
      <c r="TFL98" s="85"/>
      <c r="TFM98" s="85"/>
      <c r="TFN98" s="85"/>
      <c r="TFO98" s="85"/>
      <c r="TFP98" s="85"/>
      <c r="TFQ98" s="85"/>
      <c r="TFR98" s="85"/>
      <c r="TFS98" s="85"/>
      <c r="TFT98" s="85"/>
      <c r="TFU98" s="85"/>
      <c r="TFV98" s="85"/>
      <c r="TFW98" s="85"/>
      <c r="TFX98" s="85"/>
      <c r="TFY98" s="85"/>
      <c r="TFZ98" s="85"/>
      <c r="TGA98" s="85"/>
      <c r="TGB98" s="85"/>
      <c r="TGC98" s="85"/>
      <c r="TGD98" s="85"/>
      <c r="TGE98" s="85"/>
      <c r="TGF98" s="85"/>
      <c r="TGG98" s="85"/>
      <c r="TGH98" s="85"/>
      <c r="TGI98" s="85"/>
      <c r="TGJ98" s="85"/>
      <c r="TGK98" s="85"/>
      <c r="TGL98" s="85"/>
      <c r="TGM98" s="85"/>
      <c r="TGN98" s="85"/>
      <c r="TGO98" s="85"/>
      <c r="TGP98" s="85"/>
      <c r="TGQ98" s="85"/>
      <c r="TGR98" s="85"/>
      <c r="TGS98" s="85"/>
      <c r="TGT98" s="85"/>
      <c r="TGU98" s="85"/>
      <c r="TGV98" s="85"/>
      <c r="TGW98" s="85"/>
      <c r="TGX98" s="85"/>
      <c r="TGY98" s="85"/>
      <c r="TGZ98" s="85"/>
      <c r="THA98" s="85"/>
      <c r="THB98" s="85"/>
      <c r="THC98" s="85"/>
      <c r="THD98" s="85"/>
      <c r="THE98" s="85"/>
      <c r="THF98" s="85"/>
      <c r="THG98" s="85"/>
      <c r="THH98" s="85"/>
      <c r="THI98" s="85"/>
      <c r="THJ98" s="85"/>
      <c r="THK98" s="85"/>
      <c r="THL98" s="85"/>
      <c r="THM98" s="85"/>
      <c r="THN98" s="85"/>
      <c r="THO98" s="85"/>
      <c r="THP98" s="85"/>
      <c r="THQ98" s="85"/>
      <c r="THR98" s="85"/>
      <c r="THS98" s="85"/>
      <c r="THT98" s="85"/>
      <c r="THU98" s="85"/>
      <c r="THV98" s="85"/>
      <c r="THW98" s="85"/>
      <c r="THX98" s="85"/>
      <c r="THY98" s="85"/>
      <c r="THZ98" s="85"/>
      <c r="TIA98" s="85"/>
      <c r="TIB98" s="85"/>
      <c r="TIC98" s="85"/>
      <c r="TID98" s="85"/>
      <c r="TIE98" s="85"/>
      <c r="TIF98" s="85"/>
      <c r="TIG98" s="85"/>
      <c r="TIH98" s="85"/>
      <c r="TII98" s="85"/>
      <c r="TIJ98" s="85"/>
      <c r="TIK98" s="85"/>
      <c r="TIL98" s="85"/>
      <c r="TIM98" s="85"/>
      <c r="TIN98" s="85"/>
      <c r="TIO98" s="85"/>
      <c r="TIP98" s="85"/>
      <c r="TIQ98" s="85"/>
      <c r="TIR98" s="85"/>
      <c r="TIS98" s="85"/>
      <c r="TIT98" s="85"/>
      <c r="TIU98" s="85"/>
      <c r="TIV98" s="85"/>
      <c r="TIW98" s="85"/>
      <c r="TIX98" s="85"/>
      <c r="TIY98" s="85"/>
      <c r="TIZ98" s="85"/>
      <c r="TJA98" s="85"/>
      <c r="TJB98" s="85"/>
      <c r="TJC98" s="85"/>
      <c r="TJD98" s="85"/>
      <c r="TJE98" s="85"/>
      <c r="TJF98" s="85"/>
      <c r="TJG98" s="85"/>
      <c r="TJH98" s="85"/>
      <c r="TJI98" s="85"/>
      <c r="TJJ98" s="85"/>
      <c r="TJK98" s="85"/>
      <c r="TJL98" s="85"/>
      <c r="TJM98" s="85"/>
      <c r="TJN98" s="85"/>
      <c r="TJO98" s="85"/>
      <c r="TJP98" s="85"/>
      <c r="TJQ98" s="85"/>
      <c r="TJR98" s="85"/>
      <c r="TJS98" s="85"/>
      <c r="TJT98" s="85"/>
      <c r="TJU98" s="85"/>
      <c r="TJV98" s="85"/>
      <c r="TJW98" s="85"/>
      <c r="TJX98" s="85"/>
      <c r="TJY98" s="85"/>
      <c r="TJZ98" s="85"/>
      <c r="TKA98" s="85"/>
      <c r="TKB98" s="85"/>
      <c r="TKC98" s="85"/>
      <c r="TKD98" s="85"/>
      <c r="TKE98" s="85"/>
      <c r="TKF98" s="85"/>
      <c r="TKG98" s="85"/>
      <c r="TKH98" s="85"/>
      <c r="TKI98" s="85"/>
      <c r="TKJ98" s="85"/>
      <c r="TKK98" s="85"/>
      <c r="TKL98" s="85"/>
      <c r="TKM98" s="85"/>
      <c r="TKN98" s="85"/>
      <c r="TKO98" s="85"/>
      <c r="TKP98" s="85"/>
      <c r="TKQ98" s="85"/>
      <c r="TKR98" s="85"/>
      <c r="TKS98" s="85"/>
      <c r="TKT98" s="85"/>
      <c r="TKU98" s="85"/>
      <c r="TKV98" s="85"/>
      <c r="TKW98" s="85"/>
      <c r="TKX98" s="85"/>
      <c r="TKY98" s="85"/>
      <c r="TKZ98" s="85"/>
      <c r="TLA98" s="85"/>
      <c r="TLB98" s="85"/>
      <c r="TLC98" s="85"/>
      <c r="TLD98" s="85"/>
      <c r="TLE98" s="85"/>
      <c r="TLF98" s="85"/>
      <c r="TLG98" s="85"/>
      <c r="TLH98" s="85"/>
      <c r="TLI98" s="85"/>
      <c r="TLJ98" s="85"/>
      <c r="TLK98" s="85"/>
      <c r="TLL98" s="85"/>
      <c r="TLM98" s="85"/>
      <c r="TLN98" s="85"/>
      <c r="TLO98" s="85"/>
      <c r="TLP98" s="85"/>
      <c r="TLQ98" s="85"/>
      <c r="TLR98" s="85"/>
      <c r="TLS98" s="85"/>
      <c r="TLT98" s="85"/>
      <c r="TLU98" s="85"/>
      <c r="TLV98" s="85"/>
      <c r="TLW98" s="85"/>
      <c r="TLX98" s="85"/>
      <c r="TLY98" s="85"/>
      <c r="TLZ98" s="85"/>
      <c r="TMA98" s="85"/>
      <c r="TMB98" s="85"/>
      <c r="TMC98" s="85"/>
      <c r="TMD98" s="85"/>
      <c r="TME98" s="85"/>
      <c r="TMF98" s="85"/>
      <c r="TMG98" s="85"/>
      <c r="TMH98" s="85"/>
      <c r="TMI98" s="85"/>
      <c r="TMJ98" s="85"/>
      <c r="TMK98" s="85"/>
      <c r="TML98" s="85"/>
      <c r="TMM98" s="85"/>
      <c r="TMN98" s="85"/>
      <c r="TMO98" s="85"/>
      <c r="TMP98" s="85"/>
      <c r="TMQ98" s="85"/>
      <c r="TMR98" s="85"/>
      <c r="TMS98" s="85"/>
      <c r="TMT98" s="85"/>
      <c r="TMU98" s="85"/>
      <c r="TMV98" s="85"/>
      <c r="TMW98" s="85"/>
      <c r="TMX98" s="85"/>
      <c r="TMY98" s="85"/>
      <c r="TMZ98" s="85"/>
      <c r="TNA98" s="85"/>
      <c r="TNB98" s="85"/>
      <c r="TNC98" s="85"/>
      <c r="TND98" s="85"/>
      <c r="TNE98" s="85"/>
      <c r="TNF98" s="85"/>
      <c r="TNG98" s="85"/>
      <c r="TNH98" s="85"/>
      <c r="TNI98" s="85"/>
      <c r="TNJ98" s="85"/>
      <c r="TNK98" s="85"/>
      <c r="TNL98" s="85"/>
      <c r="TNM98" s="85"/>
      <c r="TNN98" s="85"/>
      <c r="TNO98" s="85"/>
      <c r="TNP98" s="85"/>
      <c r="TNQ98" s="85"/>
      <c r="TNR98" s="85"/>
      <c r="TNS98" s="85"/>
      <c r="TNT98" s="85"/>
      <c r="TNU98" s="85"/>
      <c r="TNV98" s="85"/>
      <c r="TNW98" s="85"/>
      <c r="TNX98" s="85"/>
      <c r="TNY98" s="85"/>
      <c r="TNZ98" s="85"/>
      <c r="TOA98" s="85"/>
      <c r="TOB98" s="85"/>
      <c r="TOC98" s="85"/>
      <c r="TOD98" s="85"/>
      <c r="TOE98" s="85"/>
      <c r="TOF98" s="85"/>
      <c r="TOG98" s="85"/>
      <c r="TOH98" s="85"/>
      <c r="TOI98" s="85"/>
      <c r="TOJ98" s="85"/>
      <c r="TOK98" s="85"/>
      <c r="TOL98" s="85"/>
      <c r="TOM98" s="85"/>
      <c r="TON98" s="85"/>
      <c r="TOO98" s="85"/>
      <c r="TOP98" s="85"/>
      <c r="TOQ98" s="85"/>
      <c r="TOR98" s="85"/>
      <c r="TOS98" s="85"/>
      <c r="TOT98" s="85"/>
      <c r="TOU98" s="85"/>
      <c r="TOV98" s="85"/>
      <c r="TOW98" s="85"/>
      <c r="TOX98" s="85"/>
      <c r="TOY98" s="85"/>
      <c r="TOZ98" s="85"/>
      <c r="TPA98" s="85"/>
      <c r="TPB98" s="85"/>
      <c r="TPC98" s="85"/>
      <c r="TPD98" s="85"/>
      <c r="TPE98" s="85"/>
      <c r="TPF98" s="85"/>
      <c r="TPG98" s="85"/>
      <c r="TPH98" s="85"/>
      <c r="TPI98" s="85"/>
      <c r="TPJ98" s="85"/>
      <c r="TPK98" s="85"/>
      <c r="TPL98" s="85"/>
      <c r="TPM98" s="85"/>
      <c r="TPN98" s="85"/>
      <c r="TPO98" s="85"/>
      <c r="TPP98" s="85"/>
      <c r="TPQ98" s="85"/>
      <c r="TPR98" s="85"/>
      <c r="TPS98" s="85"/>
      <c r="TPT98" s="85"/>
      <c r="TPU98" s="85"/>
      <c r="TPV98" s="85"/>
      <c r="TPW98" s="85"/>
      <c r="TPX98" s="85"/>
      <c r="TPY98" s="85"/>
      <c r="TPZ98" s="85"/>
      <c r="TQA98" s="85"/>
      <c r="TQB98" s="85"/>
      <c r="TQC98" s="85"/>
      <c r="TQD98" s="85"/>
      <c r="TQE98" s="85"/>
      <c r="TQF98" s="85"/>
      <c r="TQG98" s="85"/>
      <c r="TQH98" s="85"/>
      <c r="TQI98" s="85"/>
      <c r="TQJ98" s="85"/>
      <c r="TQK98" s="85"/>
      <c r="TQL98" s="85"/>
      <c r="TQM98" s="85"/>
      <c r="TQN98" s="85"/>
      <c r="TQO98" s="85"/>
      <c r="TQP98" s="85"/>
      <c r="TQQ98" s="85"/>
      <c r="TQR98" s="85"/>
      <c r="TQS98" s="85"/>
      <c r="TQT98" s="85"/>
      <c r="TQU98" s="85"/>
      <c r="TQV98" s="85"/>
      <c r="TQW98" s="85"/>
      <c r="TQX98" s="85"/>
      <c r="TQY98" s="85"/>
      <c r="TQZ98" s="85"/>
      <c r="TRA98" s="85"/>
      <c r="TRB98" s="85"/>
      <c r="TRC98" s="85"/>
      <c r="TRD98" s="85"/>
      <c r="TRE98" s="85"/>
      <c r="TRF98" s="85"/>
      <c r="TRG98" s="85"/>
      <c r="TRH98" s="85"/>
      <c r="TRI98" s="85"/>
      <c r="TRJ98" s="85"/>
      <c r="TRK98" s="85"/>
      <c r="TRL98" s="85"/>
      <c r="TRM98" s="85"/>
      <c r="TRN98" s="85"/>
      <c r="TRO98" s="85"/>
      <c r="TRP98" s="85"/>
      <c r="TRQ98" s="85"/>
      <c r="TRR98" s="85"/>
      <c r="TRS98" s="85"/>
      <c r="TRT98" s="85"/>
      <c r="TRU98" s="85"/>
      <c r="TRV98" s="85"/>
      <c r="TRW98" s="85"/>
      <c r="TRX98" s="85"/>
      <c r="TRY98" s="85"/>
      <c r="TRZ98" s="85"/>
      <c r="TSA98" s="85"/>
      <c r="TSB98" s="85"/>
      <c r="TSC98" s="85"/>
      <c r="TSD98" s="85"/>
      <c r="TSE98" s="85"/>
      <c r="TSF98" s="85"/>
      <c r="TSG98" s="85"/>
      <c r="TSH98" s="85"/>
      <c r="TSI98" s="85"/>
      <c r="TSJ98" s="85"/>
      <c r="TSK98" s="85"/>
      <c r="TSL98" s="85"/>
      <c r="TSM98" s="85"/>
      <c r="TSN98" s="85"/>
      <c r="TSO98" s="85"/>
      <c r="TSP98" s="85"/>
      <c r="TSQ98" s="85"/>
      <c r="TSR98" s="85"/>
      <c r="TSS98" s="85"/>
      <c r="TST98" s="85"/>
      <c r="TSU98" s="85"/>
      <c r="TSV98" s="85"/>
      <c r="TSW98" s="85"/>
      <c r="TSX98" s="85"/>
      <c r="TSY98" s="85"/>
      <c r="TSZ98" s="85"/>
      <c r="TTA98" s="85"/>
      <c r="TTB98" s="85"/>
      <c r="TTC98" s="85"/>
      <c r="TTD98" s="85"/>
      <c r="TTE98" s="85"/>
      <c r="TTF98" s="85"/>
      <c r="TTG98" s="85"/>
      <c r="TTH98" s="85"/>
      <c r="TTI98" s="85"/>
      <c r="TTJ98" s="85"/>
      <c r="TTK98" s="85"/>
      <c r="TTL98" s="85"/>
      <c r="TTM98" s="85"/>
      <c r="TTN98" s="85"/>
      <c r="TTO98" s="85"/>
      <c r="TTP98" s="85"/>
      <c r="TTQ98" s="85"/>
      <c r="TTR98" s="85"/>
      <c r="TTS98" s="85"/>
      <c r="TTT98" s="85"/>
      <c r="TTU98" s="85"/>
      <c r="TTV98" s="85"/>
      <c r="TTW98" s="85"/>
      <c r="TTX98" s="85"/>
      <c r="TTY98" s="85"/>
      <c r="TTZ98" s="85"/>
      <c r="TUA98" s="85"/>
      <c r="TUB98" s="85"/>
      <c r="TUC98" s="85"/>
      <c r="TUD98" s="85"/>
      <c r="TUE98" s="85"/>
      <c r="TUF98" s="85"/>
      <c r="TUG98" s="85"/>
      <c r="TUH98" s="85"/>
      <c r="TUI98" s="85"/>
      <c r="TUJ98" s="85"/>
      <c r="TUK98" s="85"/>
      <c r="TUL98" s="85"/>
      <c r="TUM98" s="85"/>
      <c r="TUN98" s="85"/>
      <c r="TUO98" s="85"/>
      <c r="TUP98" s="85"/>
      <c r="TUQ98" s="85"/>
      <c r="TUR98" s="85"/>
      <c r="TUS98" s="85"/>
      <c r="TUT98" s="85"/>
      <c r="TUU98" s="85"/>
      <c r="TUV98" s="85"/>
      <c r="TUW98" s="85"/>
      <c r="TUX98" s="85"/>
      <c r="TUY98" s="85"/>
      <c r="TUZ98" s="85"/>
      <c r="TVA98" s="85"/>
      <c r="TVB98" s="85"/>
      <c r="TVC98" s="85"/>
      <c r="TVD98" s="85"/>
      <c r="TVE98" s="85"/>
      <c r="TVF98" s="85"/>
      <c r="TVG98" s="85"/>
      <c r="TVH98" s="85"/>
      <c r="TVI98" s="85"/>
      <c r="TVJ98" s="85"/>
      <c r="TVK98" s="85"/>
      <c r="TVL98" s="85"/>
      <c r="TVM98" s="85"/>
      <c r="TVN98" s="85"/>
      <c r="TVO98" s="85"/>
      <c r="TVP98" s="85"/>
      <c r="TVQ98" s="85"/>
      <c r="TVR98" s="85"/>
      <c r="TVS98" s="85"/>
      <c r="TVT98" s="85"/>
      <c r="TVU98" s="85"/>
      <c r="TVV98" s="85"/>
      <c r="TVW98" s="85"/>
      <c r="TVX98" s="85"/>
      <c r="TVY98" s="85"/>
      <c r="TVZ98" s="85"/>
      <c r="TWA98" s="85"/>
      <c r="TWB98" s="85"/>
      <c r="TWC98" s="85"/>
      <c r="TWD98" s="85"/>
      <c r="TWE98" s="85"/>
      <c r="TWF98" s="85"/>
      <c r="TWG98" s="85"/>
      <c r="TWH98" s="85"/>
      <c r="TWI98" s="85"/>
      <c r="TWJ98" s="85"/>
      <c r="TWK98" s="85"/>
      <c r="TWL98" s="85"/>
      <c r="TWM98" s="85"/>
      <c r="TWN98" s="85"/>
      <c r="TWO98" s="85"/>
      <c r="TWP98" s="85"/>
      <c r="TWQ98" s="85"/>
      <c r="TWR98" s="85"/>
      <c r="TWS98" s="85"/>
      <c r="TWT98" s="85"/>
      <c r="TWU98" s="85"/>
      <c r="TWV98" s="85"/>
      <c r="TWW98" s="85"/>
      <c r="TWX98" s="85"/>
      <c r="TWY98" s="85"/>
      <c r="TWZ98" s="85"/>
      <c r="TXA98" s="85"/>
      <c r="TXB98" s="85"/>
      <c r="TXC98" s="85"/>
      <c r="TXD98" s="85"/>
      <c r="TXE98" s="85"/>
      <c r="TXF98" s="85"/>
      <c r="TXG98" s="85"/>
      <c r="TXH98" s="85"/>
      <c r="TXI98" s="85"/>
      <c r="TXJ98" s="85"/>
      <c r="TXK98" s="85"/>
      <c r="TXL98" s="85"/>
      <c r="TXM98" s="85"/>
      <c r="TXN98" s="85"/>
      <c r="TXO98" s="85"/>
      <c r="TXP98" s="85"/>
      <c r="TXQ98" s="85"/>
      <c r="TXR98" s="85"/>
      <c r="TXS98" s="85"/>
      <c r="TXT98" s="85"/>
      <c r="TXU98" s="85"/>
      <c r="TXV98" s="85"/>
      <c r="TXW98" s="85"/>
      <c r="TXX98" s="85"/>
      <c r="TXY98" s="85"/>
      <c r="TXZ98" s="85"/>
      <c r="TYA98" s="85"/>
      <c r="TYB98" s="85"/>
      <c r="TYC98" s="85"/>
      <c r="TYD98" s="85"/>
      <c r="TYE98" s="85"/>
      <c r="TYF98" s="85"/>
      <c r="TYG98" s="85"/>
      <c r="TYH98" s="85"/>
      <c r="TYI98" s="85"/>
      <c r="TYJ98" s="85"/>
      <c r="TYK98" s="85"/>
      <c r="TYL98" s="85"/>
      <c r="TYM98" s="85"/>
      <c r="TYN98" s="85"/>
      <c r="TYO98" s="85"/>
      <c r="TYP98" s="85"/>
      <c r="TYQ98" s="85"/>
      <c r="TYR98" s="85"/>
      <c r="TYS98" s="85"/>
      <c r="TYT98" s="85"/>
      <c r="TYU98" s="85"/>
      <c r="TYV98" s="85"/>
      <c r="TYW98" s="85"/>
      <c r="TYX98" s="85"/>
      <c r="TYY98" s="85"/>
      <c r="TYZ98" s="85"/>
      <c r="TZA98" s="85"/>
      <c r="TZB98" s="85"/>
      <c r="TZC98" s="85"/>
      <c r="TZD98" s="85"/>
      <c r="TZE98" s="85"/>
      <c r="TZF98" s="85"/>
      <c r="TZG98" s="85"/>
      <c r="TZH98" s="85"/>
      <c r="TZI98" s="85"/>
      <c r="TZJ98" s="85"/>
      <c r="TZK98" s="85"/>
      <c r="TZL98" s="85"/>
      <c r="TZM98" s="85"/>
      <c r="TZN98" s="85"/>
      <c r="TZO98" s="85"/>
      <c r="TZP98" s="85"/>
      <c r="TZQ98" s="85"/>
      <c r="TZR98" s="85"/>
      <c r="TZS98" s="85"/>
      <c r="TZT98" s="85"/>
      <c r="TZU98" s="85"/>
      <c r="TZV98" s="85"/>
      <c r="TZW98" s="85"/>
      <c r="TZX98" s="85"/>
      <c r="TZY98" s="85"/>
      <c r="TZZ98" s="85"/>
      <c r="UAA98" s="85"/>
      <c r="UAB98" s="85"/>
      <c r="UAC98" s="85"/>
      <c r="UAD98" s="85"/>
      <c r="UAE98" s="85"/>
      <c r="UAF98" s="85"/>
      <c r="UAG98" s="85"/>
      <c r="UAH98" s="85"/>
      <c r="UAI98" s="85"/>
      <c r="UAJ98" s="85"/>
      <c r="UAK98" s="85"/>
      <c r="UAL98" s="85"/>
      <c r="UAM98" s="85"/>
      <c r="UAN98" s="85"/>
      <c r="UAO98" s="85"/>
      <c r="UAP98" s="85"/>
      <c r="UAQ98" s="85"/>
      <c r="UAR98" s="85"/>
      <c r="UAS98" s="85"/>
      <c r="UAT98" s="85"/>
      <c r="UAU98" s="85"/>
      <c r="UAV98" s="85"/>
      <c r="UAW98" s="85"/>
      <c r="UAX98" s="85"/>
      <c r="UAY98" s="85"/>
      <c r="UAZ98" s="85"/>
      <c r="UBA98" s="85"/>
      <c r="UBB98" s="85"/>
      <c r="UBC98" s="85"/>
      <c r="UBD98" s="85"/>
      <c r="UBE98" s="85"/>
      <c r="UBF98" s="85"/>
      <c r="UBG98" s="85"/>
      <c r="UBH98" s="85"/>
      <c r="UBI98" s="85"/>
      <c r="UBJ98" s="85"/>
      <c r="UBK98" s="85"/>
      <c r="UBL98" s="85"/>
      <c r="UBM98" s="85"/>
      <c r="UBN98" s="85"/>
      <c r="UBO98" s="85"/>
      <c r="UBP98" s="85"/>
      <c r="UBQ98" s="85"/>
      <c r="UBR98" s="85"/>
      <c r="UBS98" s="85"/>
      <c r="UBT98" s="85"/>
      <c r="UBU98" s="85"/>
      <c r="UBV98" s="85"/>
      <c r="UBW98" s="85"/>
      <c r="UBX98" s="85"/>
      <c r="UBY98" s="85"/>
      <c r="UBZ98" s="85"/>
      <c r="UCA98" s="85"/>
      <c r="UCB98" s="85"/>
      <c r="UCC98" s="85"/>
      <c r="UCD98" s="85"/>
      <c r="UCE98" s="85"/>
      <c r="UCF98" s="85"/>
      <c r="UCG98" s="85"/>
      <c r="UCH98" s="85"/>
      <c r="UCI98" s="85"/>
      <c r="UCJ98" s="85"/>
      <c r="UCK98" s="85"/>
      <c r="UCL98" s="85"/>
      <c r="UCM98" s="85"/>
      <c r="UCN98" s="85"/>
      <c r="UCO98" s="85"/>
      <c r="UCP98" s="85"/>
      <c r="UCQ98" s="85"/>
      <c r="UCR98" s="85"/>
      <c r="UCS98" s="85"/>
      <c r="UCT98" s="85"/>
      <c r="UCU98" s="85"/>
      <c r="UCV98" s="85"/>
      <c r="UCW98" s="85"/>
      <c r="UCX98" s="85"/>
      <c r="UCY98" s="85"/>
      <c r="UCZ98" s="85"/>
      <c r="UDA98" s="85"/>
      <c r="UDB98" s="85"/>
      <c r="UDC98" s="85"/>
      <c r="UDD98" s="85"/>
      <c r="UDE98" s="85"/>
      <c r="UDF98" s="85"/>
      <c r="UDG98" s="85"/>
      <c r="UDH98" s="85"/>
      <c r="UDI98" s="85"/>
      <c r="UDJ98" s="85"/>
      <c r="UDK98" s="85"/>
      <c r="UDL98" s="85"/>
      <c r="UDM98" s="85"/>
      <c r="UDN98" s="85"/>
      <c r="UDO98" s="85"/>
      <c r="UDP98" s="85"/>
      <c r="UDQ98" s="85"/>
      <c r="UDR98" s="85"/>
      <c r="UDS98" s="85"/>
      <c r="UDT98" s="85"/>
      <c r="UDU98" s="85"/>
      <c r="UDV98" s="85"/>
      <c r="UDW98" s="85"/>
      <c r="UDX98" s="85"/>
      <c r="UDY98" s="85"/>
      <c r="UDZ98" s="85"/>
      <c r="UEA98" s="85"/>
      <c r="UEB98" s="85"/>
      <c r="UEC98" s="85"/>
      <c r="UED98" s="85"/>
      <c r="UEE98" s="85"/>
      <c r="UEF98" s="85"/>
      <c r="UEG98" s="85"/>
      <c r="UEH98" s="85"/>
      <c r="UEI98" s="85"/>
      <c r="UEJ98" s="85"/>
      <c r="UEK98" s="85"/>
      <c r="UEL98" s="85"/>
      <c r="UEM98" s="85"/>
      <c r="UEN98" s="85"/>
      <c r="UEO98" s="85"/>
      <c r="UEP98" s="85"/>
      <c r="UEQ98" s="85"/>
      <c r="UER98" s="85"/>
      <c r="UES98" s="85"/>
      <c r="UET98" s="85"/>
      <c r="UEU98" s="85"/>
      <c r="UEV98" s="85"/>
      <c r="UEW98" s="85"/>
      <c r="UEX98" s="85"/>
      <c r="UEY98" s="85"/>
      <c r="UEZ98" s="85"/>
      <c r="UFA98" s="85"/>
      <c r="UFB98" s="85"/>
      <c r="UFC98" s="85"/>
      <c r="UFD98" s="85"/>
      <c r="UFE98" s="85"/>
      <c r="UFF98" s="85"/>
      <c r="UFG98" s="85"/>
      <c r="UFH98" s="85"/>
      <c r="UFI98" s="85"/>
      <c r="UFJ98" s="85"/>
      <c r="UFK98" s="85"/>
      <c r="UFL98" s="85"/>
      <c r="UFM98" s="85"/>
      <c r="UFN98" s="85"/>
      <c r="UFO98" s="85"/>
      <c r="UFP98" s="85"/>
      <c r="UFQ98" s="85"/>
      <c r="UFR98" s="85"/>
      <c r="UFS98" s="85"/>
      <c r="UFT98" s="85"/>
      <c r="UFU98" s="85"/>
      <c r="UFV98" s="85"/>
      <c r="UFW98" s="85"/>
      <c r="UFX98" s="85"/>
      <c r="UFY98" s="85"/>
      <c r="UFZ98" s="85"/>
      <c r="UGA98" s="85"/>
      <c r="UGB98" s="85"/>
      <c r="UGC98" s="85"/>
      <c r="UGD98" s="85"/>
      <c r="UGE98" s="85"/>
      <c r="UGF98" s="85"/>
      <c r="UGG98" s="85"/>
      <c r="UGH98" s="85"/>
      <c r="UGI98" s="85"/>
      <c r="UGJ98" s="85"/>
      <c r="UGK98" s="85"/>
      <c r="UGL98" s="85"/>
      <c r="UGM98" s="85"/>
      <c r="UGN98" s="85"/>
      <c r="UGO98" s="85"/>
      <c r="UGP98" s="85"/>
      <c r="UGQ98" s="85"/>
      <c r="UGR98" s="85"/>
      <c r="UGS98" s="85"/>
      <c r="UGT98" s="85"/>
      <c r="UGU98" s="85"/>
      <c r="UGV98" s="85"/>
      <c r="UGW98" s="85"/>
      <c r="UGX98" s="85"/>
      <c r="UGY98" s="85"/>
      <c r="UGZ98" s="85"/>
      <c r="UHA98" s="85"/>
      <c r="UHB98" s="85"/>
      <c r="UHC98" s="85"/>
      <c r="UHD98" s="85"/>
      <c r="UHE98" s="85"/>
      <c r="UHF98" s="85"/>
      <c r="UHG98" s="85"/>
      <c r="UHH98" s="85"/>
      <c r="UHI98" s="85"/>
      <c r="UHJ98" s="85"/>
      <c r="UHK98" s="85"/>
      <c r="UHL98" s="85"/>
      <c r="UHM98" s="85"/>
      <c r="UHN98" s="85"/>
      <c r="UHO98" s="85"/>
      <c r="UHP98" s="85"/>
      <c r="UHQ98" s="85"/>
      <c r="UHR98" s="85"/>
      <c r="UHS98" s="85"/>
      <c r="UHT98" s="85"/>
      <c r="UHU98" s="85"/>
      <c r="UHV98" s="85"/>
      <c r="UHW98" s="85"/>
      <c r="UHX98" s="85"/>
      <c r="UHY98" s="85"/>
      <c r="UHZ98" s="85"/>
      <c r="UIA98" s="85"/>
      <c r="UIB98" s="85"/>
      <c r="UIC98" s="85"/>
      <c r="UID98" s="85"/>
      <c r="UIE98" s="85"/>
      <c r="UIF98" s="85"/>
      <c r="UIG98" s="85"/>
      <c r="UIH98" s="85"/>
      <c r="UII98" s="85"/>
      <c r="UIJ98" s="85"/>
      <c r="UIK98" s="85"/>
      <c r="UIL98" s="85"/>
      <c r="UIM98" s="85"/>
      <c r="UIN98" s="85"/>
      <c r="UIO98" s="85"/>
      <c r="UIP98" s="85"/>
      <c r="UIQ98" s="85"/>
      <c r="UIR98" s="85"/>
      <c r="UIS98" s="85"/>
      <c r="UIT98" s="85"/>
      <c r="UIU98" s="85"/>
      <c r="UIV98" s="85"/>
      <c r="UIW98" s="85"/>
      <c r="UIX98" s="85"/>
      <c r="UIY98" s="85"/>
      <c r="UIZ98" s="85"/>
      <c r="UJA98" s="85"/>
      <c r="UJB98" s="85"/>
      <c r="UJC98" s="85"/>
      <c r="UJD98" s="85"/>
      <c r="UJE98" s="85"/>
      <c r="UJF98" s="85"/>
      <c r="UJG98" s="85"/>
      <c r="UJH98" s="85"/>
      <c r="UJI98" s="85"/>
      <c r="UJJ98" s="85"/>
      <c r="UJK98" s="85"/>
      <c r="UJL98" s="85"/>
      <c r="UJM98" s="85"/>
      <c r="UJN98" s="85"/>
      <c r="UJO98" s="85"/>
      <c r="UJP98" s="85"/>
      <c r="UJQ98" s="85"/>
      <c r="UJR98" s="85"/>
      <c r="UJS98" s="85"/>
      <c r="UJT98" s="85"/>
      <c r="UJU98" s="85"/>
      <c r="UJV98" s="85"/>
      <c r="UJW98" s="85"/>
      <c r="UJX98" s="85"/>
      <c r="UJY98" s="85"/>
      <c r="UJZ98" s="85"/>
      <c r="UKA98" s="85"/>
      <c r="UKB98" s="85"/>
      <c r="UKC98" s="85"/>
      <c r="UKD98" s="85"/>
      <c r="UKE98" s="85"/>
      <c r="UKF98" s="85"/>
      <c r="UKG98" s="85"/>
      <c r="UKH98" s="85"/>
      <c r="UKI98" s="85"/>
      <c r="UKJ98" s="85"/>
      <c r="UKK98" s="85"/>
      <c r="UKL98" s="85"/>
      <c r="UKM98" s="85"/>
      <c r="UKN98" s="85"/>
      <c r="UKO98" s="85"/>
      <c r="UKP98" s="85"/>
      <c r="UKQ98" s="85"/>
      <c r="UKR98" s="85"/>
      <c r="UKS98" s="85"/>
      <c r="UKT98" s="85"/>
      <c r="UKU98" s="85"/>
      <c r="UKV98" s="85"/>
      <c r="UKW98" s="85"/>
      <c r="UKX98" s="85"/>
      <c r="UKY98" s="85"/>
      <c r="UKZ98" s="85"/>
      <c r="ULA98" s="85"/>
      <c r="ULB98" s="85"/>
      <c r="ULC98" s="85"/>
      <c r="ULD98" s="85"/>
      <c r="ULE98" s="85"/>
      <c r="ULF98" s="85"/>
      <c r="ULG98" s="85"/>
      <c r="ULH98" s="85"/>
      <c r="ULI98" s="85"/>
      <c r="ULJ98" s="85"/>
      <c r="ULK98" s="85"/>
      <c r="ULL98" s="85"/>
      <c r="ULM98" s="85"/>
      <c r="ULN98" s="85"/>
      <c r="ULO98" s="85"/>
      <c r="ULP98" s="85"/>
      <c r="ULQ98" s="85"/>
      <c r="ULR98" s="85"/>
      <c r="ULS98" s="85"/>
      <c r="ULT98" s="85"/>
      <c r="ULU98" s="85"/>
      <c r="ULV98" s="85"/>
      <c r="ULW98" s="85"/>
      <c r="ULX98" s="85"/>
      <c r="ULY98" s="85"/>
      <c r="ULZ98" s="85"/>
      <c r="UMA98" s="85"/>
      <c r="UMB98" s="85"/>
      <c r="UMC98" s="85"/>
      <c r="UMD98" s="85"/>
      <c r="UME98" s="85"/>
      <c r="UMF98" s="85"/>
      <c r="UMG98" s="85"/>
      <c r="UMH98" s="85"/>
      <c r="UMI98" s="85"/>
      <c r="UMJ98" s="85"/>
      <c r="UMK98" s="85"/>
      <c r="UML98" s="85"/>
      <c r="UMM98" s="85"/>
      <c r="UMN98" s="85"/>
      <c r="UMO98" s="85"/>
      <c r="UMP98" s="85"/>
      <c r="UMQ98" s="85"/>
      <c r="UMR98" s="85"/>
      <c r="UMS98" s="85"/>
      <c r="UMT98" s="85"/>
      <c r="UMU98" s="85"/>
      <c r="UMV98" s="85"/>
      <c r="UMW98" s="85"/>
      <c r="UMX98" s="85"/>
      <c r="UMY98" s="85"/>
      <c r="UMZ98" s="85"/>
      <c r="UNA98" s="85"/>
      <c r="UNB98" s="85"/>
      <c r="UNC98" s="85"/>
      <c r="UND98" s="85"/>
      <c r="UNE98" s="85"/>
      <c r="UNF98" s="85"/>
      <c r="UNG98" s="85"/>
      <c r="UNH98" s="85"/>
      <c r="UNI98" s="85"/>
      <c r="UNJ98" s="85"/>
      <c r="UNK98" s="85"/>
      <c r="UNL98" s="85"/>
      <c r="UNM98" s="85"/>
      <c r="UNN98" s="85"/>
      <c r="UNO98" s="85"/>
      <c r="UNP98" s="85"/>
      <c r="UNQ98" s="85"/>
      <c r="UNR98" s="85"/>
      <c r="UNS98" s="85"/>
      <c r="UNT98" s="85"/>
      <c r="UNU98" s="85"/>
      <c r="UNV98" s="85"/>
      <c r="UNW98" s="85"/>
      <c r="UNX98" s="85"/>
      <c r="UNY98" s="85"/>
      <c r="UNZ98" s="85"/>
      <c r="UOA98" s="85"/>
      <c r="UOB98" s="85"/>
      <c r="UOC98" s="85"/>
      <c r="UOD98" s="85"/>
      <c r="UOE98" s="85"/>
      <c r="UOF98" s="85"/>
      <c r="UOG98" s="85"/>
      <c r="UOH98" s="85"/>
      <c r="UOI98" s="85"/>
      <c r="UOJ98" s="85"/>
      <c r="UOK98" s="85"/>
      <c r="UOL98" s="85"/>
      <c r="UOM98" s="85"/>
      <c r="UON98" s="85"/>
      <c r="UOO98" s="85"/>
      <c r="UOP98" s="85"/>
      <c r="UOQ98" s="85"/>
      <c r="UOR98" s="85"/>
      <c r="UOS98" s="85"/>
      <c r="UOT98" s="85"/>
      <c r="UOU98" s="85"/>
      <c r="UOV98" s="85"/>
      <c r="UOW98" s="85"/>
      <c r="UOX98" s="85"/>
      <c r="UOY98" s="85"/>
      <c r="UOZ98" s="85"/>
      <c r="UPA98" s="85"/>
      <c r="UPB98" s="85"/>
      <c r="UPC98" s="85"/>
      <c r="UPD98" s="85"/>
      <c r="UPE98" s="85"/>
      <c r="UPF98" s="85"/>
      <c r="UPG98" s="85"/>
      <c r="UPH98" s="85"/>
      <c r="UPI98" s="85"/>
      <c r="UPJ98" s="85"/>
      <c r="UPK98" s="85"/>
      <c r="UPL98" s="85"/>
      <c r="UPM98" s="85"/>
      <c r="UPN98" s="85"/>
      <c r="UPO98" s="85"/>
      <c r="UPP98" s="85"/>
      <c r="UPQ98" s="85"/>
      <c r="UPR98" s="85"/>
      <c r="UPS98" s="85"/>
      <c r="UPT98" s="85"/>
      <c r="UPU98" s="85"/>
      <c r="UPV98" s="85"/>
      <c r="UPW98" s="85"/>
      <c r="UPX98" s="85"/>
      <c r="UPY98" s="85"/>
      <c r="UPZ98" s="85"/>
      <c r="UQA98" s="85"/>
      <c r="UQB98" s="85"/>
      <c r="UQC98" s="85"/>
      <c r="UQD98" s="85"/>
      <c r="UQE98" s="85"/>
      <c r="UQF98" s="85"/>
      <c r="UQG98" s="85"/>
      <c r="UQH98" s="85"/>
      <c r="UQI98" s="85"/>
      <c r="UQJ98" s="85"/>
      <c r="UQK98" s="85"/>
      <c r="UQL98" s="85"/>
      <c r="UQM98" s="85"/>
      <c r="UQN98" s="85"/>
      <c r="UQO98" s="85"/>
      <c r="UQP98" s="85"/>
      <c r="UQQ98" s="85"/>
      <c r="UQR98" s="85"/>
      <c r="UQS98" s="85"/>
      <c r="UQT98" s="85"/>
      <c r="UQU98" s="85"/>
      <c r="UQV98" s="85"/>
      <c r="UQW98" s="85"/>
      <c r="UQX98" s="85"/>
      <c r="UQY98" s="85"/>
      <c r="UQZ98" s="85"/>
      <c r="URA98" s="85"/>
      <c r="URB98" s="85"/>
      <c r="URC98" s="85"/>
      <c r="URD98" s="85"/>
      <c r="URE98" s="85"/>
      <c r="URF98" s="85"/>
      <c r="URG98" s="85"/>
      <c r="URH98" s="85"/>
      <c r="URI98" s="85"/>
      <c r="URJ98" s="85"/>
      <c r="URK98" s="85"/>
      <c r="URL98" s="85"/>
      <c r="URM98" s="85"/>
      <c r="URN98" s="85"/>
      <c r="URO98" s="85"/>
      <c r="URP98" s="85"/>
      <c r="URQ98" s="85"/>
      <c r="URR98" s="85"/>
      <c r="URS98" s="85"/>
      <c r="URT98" s="85"/>
      <c r="URU98" s="85"/>
      <c r="URV98" s="85"/>
      <c r="URW98" s="85"/>
      <c r="URX98" s="85"/>
      <c r="URY98" s="85"/>
      <c r="URZ98" s="85"/>
      <c r="USA98" s="85"/>
      <c r="USB98" s="85"/>
      <c r="USC98" s="85"/>
      <c r="USD98" s="85"/>
      <c r="USE98" s="85"/>
      <c r="USF98" s="85"/>
      <c r="USG98" s="85"/>
      <c r="USH98" s="85"/>
      <c r="USI98" s="85"/>
      <c r="USJ98" s="85"/>
      <c r="USK98" s="85"/>
      <c r="USL98" s="85"/>
      <c r="USM98" s="85"/>
      <c r="USN98" s="85"/>
      <c r="USO98" s="85"/>
      <c r="USP98" s="85"/>
      <c r="USQ98" s="85"/>
      <c r="USR98" s="85"/>
      <c r="USS98" s="85"/>
      <c r="UST98" s="85"/>
      <c r="USU98" s="85"/>
      <c r="USV98" s="85"/>
      <c r="USW98" s="85"/>
      <c r="USX98" s="85"/>
      <c r="USY98" s="85"/>
      <c r="USZ98" s="85"/>
      <c r="UTA98" s="85"/>
      <c r="UTB98" s="85"/>
      <c r="UTC98" s="85"/>
      <c r="UTD98" s="85"/>
      <c r="UTE98" s="85"/>
      <c r="UTF98" s="85"/>
      <c r="UTG98" s="85"/>
      <c r="UTH98" s="85"/>
      <c r="UTI98" s="85"/>
      <c r="UTJ98" s="85"/>
      <c r="UTK98" s="85"/>
      <c r="UTL98" s="85"/>
      <c r="UTM98" s="85"/>
      <c r="UTN98" s="85"/>
      <c r="UTO98" s="85"/>
      <c r="UTP98" s="85"/>
      <c r="UTQ98" s="85"/>
      <c r="UTR98" s="85"/>
      <c r="UTS98" s="85"/>
      <c r="UTT98" s="85"/>
      <c r="UTU98" s="85"/>
      <c r="UTV98" s="85"/>
      <c r="UTW98" s="85"/>
      <c r="UTX98" s="85"/>
      <c r="UTY98" s="85"/>
      <c r="UTZ98" s="85"/>
      <c r="UUA98" s="85"/>
      <c r="UUB98" s="85"/>
      <c r="UUC98" s="85"/>
      <c r="UUD98" s="85"/>
      <c r="UUE98" s="85"/>
      <c r="UUF98" s="85"/>
      <c r="UUG98" s="85"/>
      <c r="UUH98" s="85"/>
      <c r="UUI98" s="85"/>
      <c r="UUJ98" s="85"/>
      <c r="UUK98" s="85"/>
      <c r="UUL98" s="85"/>
      <c r="UUM98" s="85"/>
      <c r="UUN98" s="85"/>
      <c r="UUO98" s="85"/>
      <c r="UUP98" s="85"/>
      <c r="UUQ98" s="85"/>
      <c r="UUR98" s="85"/>
      <c r="UUS98" s="85"/>
      <c r="UUT98" s="85"/>
      <c r="UUU98" s="85"/>
      <c r="UUV98" s="85"/>
      <c r="UUW98" s="85"/>
      <c r="UUX98" s="85"/>
      <c r="UUY98" s="85"/>
      <c r="UUZ98" s="85"/>
      <c r="UVA98" s="85"/>
      <c r="UVB98" s="85"/>
      <c r="UVC98" s="85"/>
      <c r="UVD98" s="85"/>
      <c r="UVE98" s="85"/>
      <c r="UVF98" s="85"/>
      <c r="UVG98" s="85"/>
      <c r="UVH98" s="85"/>
      <c r="UVI98" s="85"/>
      <c r="UVJ98" s="85"/>
      <c r="UVK98" s="85"/>
      <c r="UVL98" s="85"/>
      <c r="UVM98" s="85"/>
      <c r="UVN98" s="85"/>
      <c r="UVO98" s="85"/>
      <c r="UVP98" s="85"/>
      <c r="UVQ98" s="85"/>
      <c r="UVR98" s="85"/>
      <c r="UVS98" s="85"/>
      <c r="UVT98" s="85"/>
      <c r="UVU98" s="85"/>
      <c r="UVV98" s="85"/>
      <c r="UVW98" s="85"/>
      <c r="UVX98" s="85"/>
      <c r="UVY98" s="85"/>
      <c r="UVZ98" s="85"/>
      <c r="UWA98" s="85"/>
      <c r="UWB98" s="85"/>
      <c r="UWC98" s="85"/>
      <c r="UWD98" s="85"/>
      <c r="UWE98" s="85"/>
      <c r="UWF98" s="85"/>
      <c r="UWG98" s="85"/>
      <c r="UWH98" s="85"/>
      <c r="UWI98" s="85"/>
      <c r="UWJ98" s="85"/>
      <c r="UWK98" s="85"/>
      <c r="UWL98" s="85"/>
      <c r="UWM98" s="85"/>
      <c r="UWN98" s="85"/>
      <c r="UWO98" s="85"/>
      <c r="UWP98" s="85"/>
      <c r="UWQ98" s="85"/>
      <c r="UWR98" s="85"/>
      <c r="UWS98" s="85"/>
      <c r="UWT98" s="85"/>
      <c r="UWU98" s="85"/>
      <c r="UWV98" s="85"/>
      <c r="UWW98" s="85"/>
      <c r="UWX98" s="85"/>
      <c r="UWY98" s="85"/>
      <c r="UWZ98" s="85"/>
      <c r="UXA98" s="85"/>
      <c r="UXB98" s="85"/>
      <c r="UXC98" s="85"/>
      <c r="UXD98" s="85"/>
      <c r="UXE98" s="85"/>
      <c r="UXF98" s="85"/>
      <c r="UXG98" s="85"/>
      <c r="UXH98" s="85"/>
      <c r="UXI98" s="85"/>
      <c r="UXJ98" s="85"/>
      <c r="UXK98" s="85"/>
      <c r="UXL98" s="85"/>
      <c r="UXM98" s="85"/>
      <c r="UXN98" s="85"/>
      <c r="UXO98" s="85"/>
      <c r="UXP98" s="85"/>
      <c r="UXQ98" s="85"/>
      <c r="UXR98" s="85"/>
      <c r="UXS98" s="85"/>
      <c r="UXT98" s="85"/>
      <c r="UXU98" s="85"/>
      <c r="UXV98" s="85"/>
      <c r="UXW98" s="85"/>
      <c r="UXX98" s="85"/>
      <c r="UXY98" s="85"/>
      <c r="UXZ98" s="85"/>
      <c r="UYA98" s="85"/>
      <c r="UYB98" s="85"/>
      <c r="UYC98" s="85"/>
      <c r="UYD98" s="85"/>
      <c r="UYE98" s="85"/>
      <c r="UYF98" s="85"/>
      <c r="UYG98" s="85"/>
      <c r="UYH98" s="85"/>
      <c r="UYI98" s="85"/>
      <c r="UYJ98" s="85"/>
      <c r="UYK98" s="85"/>
      <c r="UYL98" s="85"/>
      <c r="UYM98" s="85"/>
      <c r="UYN98" s="85"/>
      <c r="UYO98" s="85"/>
      <c r="UYP98" s="85"/>
      <c r="UYQ98" s="85"/>
      <c r="UYR98" s="85"/>
      <c r="UYS98" s="85"/>
      <c r="UYT98" s="85"/>
      <c r="UYU98" s="85"/>
      <c r="UYV98" s="85"/>
      <c r="UYW98" s="85"/>
      <c r="UYX98" s="85"/>
      <c r="UYY98" s="85"/>
      <c r="UYZ98" s="85"/>
      <c r="UZA98" s="85"/>
      <c r="UZB98" s="85"/>
      <c r="UZC98" s="85"/>
      <c r="UZD98" s="85"/>
      <c r="UZE98" s="85"/>
      <c r="UZF98" s="85"/>
      <c r="UZG98" s="85"/>
      <c r="UZH98" s="85"/>
      <c r="UZI98" s="85"/>
      <c r="UZJ98" s="85"/>
      <c r="UZK98" s="85"/>
      <c r="UZL98" s="85"/>
      <c r="UZM98" s="85"/>
      <c r="UZN98" s="85"/>
      <c r="UZO98" s="85"/>
      <c r="UZP98" s="85"/>
      <c r="UZQ98" s="85"/>
      <c r="UZR98" s="85"/>
      <c r="UZS98" s="85"/>
      <c r="UZT98" s="85"/>
      <c r="UZU98" s="85"/>
      <c r="UZV98" s="85"/>
      <c r="UZW98" s="85"/>
      <c r="UZX98" s="85"/>
      <c r="UZY98" s="85"/>
      <c r="UZZ98" s="85"/>
      <c r="VAA98" s="85"/>
      <c r="VAB98" s="85"/>
      <c r="VAC98" s="85"/>
      <c r="VAD98" s="85"/>
      <c r="VAE98" s="85"/>
      <c r="VAF98" s="85"/>
      <c r="VAG98" s="85"/>
      <c r="VAH98" s="85"/>
      <c r="VAI98" s="85"/>
      <c r="VAJ98" s="85"/>
      <c r="VAK98" s="85"/>
      <c r="VAL98" s="85"/>
      <c r="VAM98" s="85"/>
      <c r="VAN98" s="85"/>
      <c r="VAO98" s="85"/>
      <c r="VAP98" s="85"/>
      <c r="VAQ98" s="85"/>
      <c r="VAR98" s="85"/>
      <c r="VAS98" s="85"/>
      <c r="VAT98" s="85"/>
      <c r="VAU98" s="85"/>
      <c r="VAV98" s="85"/>
      <c r="VAW98" s="85"/>
      <c r="VAX98" s="85"/>
      <c r="VAY98" s="85"/>
      <c r="VAZ98" s="85"/>
      <c r="VBA98" s="85"/>
      <c r="VBB98" s="85"/>
      <c r="VBC98" s="85"/>
      <c r="VBD98" s="85"/>
      <c r="VBE98" s="85"/>
      <c r="VBF98" s="85"/>
      <c r="VBG98" s="85"/>
      <c r="VBH98" s="85"/>
      <c r="VBI98" s="85"/>
      <c r="VBJ98" s="85"/>
      <c r="VBK98" s="85"/>
      <c r="VBL98" s="85"/>
      <c r="VBM98" s="85"/>
      <c r="VBN98" s="85"/>
      <c r="VBO98" s="85"/>
      <c r="VBP98" s="85"/>
      <c r="VBQ98" s="85"/>
      <c r="VBR98" s="85"/>
      <c r="VBS98" s="85"/>
      <c r="VBT98" s="85"/>
      <c r="VBU98" s="85"/>
      <c r="VBV98" s="85"/>
      <c r="VBW98" s="85"/>
      <c r="VBX98" s="85"/>
      <c r="VBY98" s="85"/>
      <c r="VBZ98" s="85"/>
      <c r="VCA98" s="85"/>
      <c r="VCB98" s="85"/>
      <c r="VCC98" s="85"/>
      <c r="VCD98" s="85"/>
      <c r="VCE98" s="85"/>
      <c r="VCF98" s="85"/>
      <c r="VCG98" s="85"/>
      <c r="VCH98" s="85"/>
      <c r="VCI98" s="85"/>
      <c r="VCJ98" s="85"/>
      <c r="VCK98" s="85"/>
      <c r="VCL98" s="85"/>
      <c r="VCM98" s="85"/>
      <c r="VCN98" s="85"/>
      <c r="VCO98" s="85"/>
      <c r="VCP98" s="85"/>
      <c r="VCQ98" s="85"/>
      <c r="VCR98" s="85"/>
      <c r="VCS98" s="85"/>
      <c r="VCT98" s="85"/>
      <c r="VCU98" s="85"/>
      <c r="VCV98" s="85"/>
      <c r="VCW98" s="85"/>
      <c r="VCX98" s="85"/>
      <c r="VCY98" s="85"/>
      <c r="VCZ98" s="85"/>
      <c r="VDA98" s="85"/>
      <c r="VDB98" s="85"/>
      <c r="VDC98" s="85"/>
      <c r="VDD98" s="85"/>
      <c r="VDE98" s="85"/>
      <c r="VDF98" s="85"/>
      <c r="VDG98" s="85"/>
      <c r="VDH98" s="85"/>
      <c r="VDI98" s="85"/>
      <c r="VDJ98" s="85"/>
      <c r="VDK98" s="85"/>
      <c r="VDL98" s="85"/>
      <c r="VDM98" s="85"/>
      <c r="VDN98" s="85"/>
      <c r="VDO98" s="85"/>
      <c r="VDP98" s="85"/>
      <c r="VDQ98" s="85"/>
      <c r="VDR98" s="85"/>
      <c r="VDS98" s="85"/>
      <c r="VDT98" s="85"/>
      <c r="VDU98" s="85"/>
      <c r="VDV98" s="85"/>
      <c r="VDW98" s="85"/>
      <c r="VDX98" s="85"/>
      <c r="VDY98" s="85"/>
      <c r="VDZ98" s="85"/>
      <c r="VEA98" s="85"/>
      <c r="VEB98" s="85"/>
      <c r="VEC98" s="85"/>
      <c r="VED98" s="85"/>
      <c r="VEE98" s="85"/>
      <c r="VEF98" s="85"/>
      <c r="VEG98" s="85"/>
      <c r="VEH98" s="85"/>
      <c r="VEI98" s="85"/>
      <c r="VEJ98" s="85"/>
      <c r="VEK98" s="85"/>
      <c r="VEL98" s="85"/>
      <c r="VEM98" s="85"/>
      <c r="VEN98" s="85"/>
      <c r="VEO98" s="85"/>
      <c r="VEP98" s="85"/>
      <c r="VEQ98" s="85"/>
      <c r="VER98" s="85"/>
      <c r="VES98" s="85"/>
      <c r="VET98" s="85"/>
      <c r="VEU98" s="85"/>
      <c r="VEV98" s="85"/>
      <c r="VEW98" s="85"/>
      <c r="VEX98" s="85"/>
      <c r="VEY98" s="85"/>
      <c r="VEZ98" s="85"/>
      <c r="VFA98" s="85"/>
      <c r="VFB98" s="85"/>
      <c r="VFC98" s="85"/>
      <c r="VFD98" s="85"/>
      <c r="VFE98" s="85"/>
      <c r="VFF98" s="85"/>
      <c r="VFG98" s="85"/>
      <c r="VFH98" s="85"/>
      <c r="VFI98" s="85"/>
      <c r="VFJ98" s="85"/>
      <c r="VFK98" s="85"/>
      <c r="VFL98" s="85"/>
      <c r="VFM98" s="85"/>
      <c r="VFN98" s="85"/>
      <c r="VFO98" s="85"/>
      <c r="VFP98" s="85"/>
      <c r="VFQ98" s="85"/>
      <c r="VFR98" s="85"/>
      <c r="VFS98" s="85"/>
      <c r="VFT98" s="85"/>
      <c r="VFU98" s="85"/>
      <c r="VFV98" s="85"/>
      <c r="VFW98" s="85"/>
      <c r="VFX98" s="85"/>
      <c r="VFY98" s="85"/>
      <c r="VFZ98" s="85"/>
      <c r="VGA98" s="85"/>
      <c r="VGB98" s="85"/>
      <c r="VGC98" s="85"/>
      <c r="VGD98" s="85"/>
      <c r="VGE98" s="85"/>
      <c r="VGF98" s="85"/>
      <c r="VGG98" s="85"/>
      <c r="VGH98" s="85"/>
      <c r="VGI98" s="85"/>
      <c r="VGJ98" s="85"/>
      <c r="VGK98" s="85"/>
      <c r="VGL98" s="85"/>
      <c r="VGM98" s="85"/>
      <c r="VGN98" s="85"/>
      <c r="VGO98" s="85"/>
      <c r="VGP98" s="85"/>
      <c r="VGQ98" s="85"/>
      <c r="VGR98" s="85"/>
      <c r="VGS98" s="85"/>
      <c r="VGT98" s="85"/>
      <c r="VGU98" s="85"/>
      <c r="VGV98" s="85"/>
      <c r="VGW98" s="85"/>
      <c r="VGX98" s="85"/>
      <c r="VGY98" s="85"/>
      <c r="VGZ98" s="85"/>
      <c r="VHA98" s="85"/>
      <c r="VHB98" s="85"/>
      <c r="VHC98" s="85"/>
      <c r="VHD98" s="85"/>
      <c r="VHE98" s="85"/>
      <c r="VHF98" s="85"/>
      <c r="VHG98" s="85"/>
      <c r="VHH98" s="85"/>
      <c r="VHI98" s="85"/>
      <c r="VHJ98" s="85"/>
      <c r="VHK98" s="85"/>
      <c r="VHL98" s="85"/>
      <c r="VHM98" s="85"/>
      <c r="VHN98" s="85"/>
      <c r="VHO98" s="85"/>
      <c r="VHP98" s="85"/>
      <c r="VHQ98" s="85"/>
      <c r="VHR98" s="85"/>
      <c r="VHS98" s="85"/>
      <c r="VHT98" s="85"/>
      <c r="VHU98" s="85"/>
      <c r="VHV98" s="85"/>
      <c r="VHW98" s="85"/>
      <c r="VHX98" s="85"/>
      <c r="VHY98" s="85"/>
      <c r="VHZ98" s="85"/>
      <c r="VIA98" s="85"/>
      <c r="VIB98" s="85"/>
      <c r="VIC98" s="85"/>
      <c r="VID98" s="85"/>
      <c r="VIE98" s="85"/>
      <c r="VIF98" s="85"/>
      <c r="VIG98" s="85"/>
      <c r="VIH98" s="85"/>
      <c r="VII98" s="85"/>
      <c r="VIJ98" s="85"/>
      <c r="VIK98" s="85"/>
      <c r="VIL98" s="85"/>
      <c r="VIM98" s="85"/>
      <c r="VIN98" s="85"/>
      <c r="VIO98" s="85"/>
      <c r="VIP98" s="85"/>
      <c r="VIQ98" s="85"/>
      <c r="VIR98" s="85"/>
      <c r="VIS98" s="85"/>
      <c r="VIT98" s="85"/>
      <c r="VIU98" s="85"/>
      <c r="VIV98" s="85"/>
      <c r="VIW98" s="85"/>
      <c r="VIX98" s="85"/>
      <c r="VIY98" s="85"/>
      <c r="VIZ98" s="85"/>
      <c r="VJA98" s="85"/>
      <c r="VJB98" s="85"/>
      <c r="VJC98" s="85"/>
      <c r="VJD98" s="85"/>
      <c r="VJE98" s="85"/>
      <c r="VJF98" s="85"/>
      <c r="VJG98" s="85"/>
      <c r="VJH98" s="85"/>
      <c r="VJI98" s="85"/>
      <c r="VJJ98" s="85"/>
      <c r="VJK98" s="85"/>
      <c r="VJL98" s="85"/>
      <c r="VJM98" s="85"/>
      <c r="VJN98" s="85"/>
      <c r="VJO98" s="85"/>
      <c r="VJP98" s="85"/>
      <c r="VJQ98" s="85"/>
      <c r="VJR98" s="85"/>
      <c r="VJS98" s="85"/>
      <c r="VJT98" s="85"/>
      <c r="VJU98" s="85"/>
      <c r="VJV98" s="85"/>
      <c r="VJW98" s="85"/>
      <c r="VJX98" s="85"/>
      <c r="VJY98" s="85"/>
      <c r="VJZ98" s="85"/>
      <c r="VKA98" s="85"/>
      <c r="VKB98" s="85"/>
      <c r="VKC98" s="85"/>
      <c r="VKD98" s="85"/>
      <c r="VKE98" s="85"/>
      <c r="VKF98" s="85"/>
      <c r="VKG98" s="85"/>
      <c r="VKH98" s="85"/>
      <c r="VKI98" s="85"/>
      <c r="VKJ98" s="85"/>
      <c r="VKK98" s="85"/>
      <c r="VKL98" s="85"/>
      <c r="VKM98" s="85"/>
      <c r="VKN98" s="85"/>
      <c r="VKO98" s="85"/>
      <c r="VKP98" s="85"/>
      <c r="VKQ98" s="85"/>
      <c r="VKR98" s="85"/>
      <c r="VKS98" s="85"/>
      <c r="VKT98" s="85"/>
      <c r="VKU98" s="85"/>
      <c r="VKV98" s="85"/>
      <c r="VKW98" s="85"/>
      <c r="VKX98" s="85"/>
      <c r="VKY98" s="85"/>
      <c r="VKZ98" s="85"/>
      <c r="VLA98" s="85"/>
      <c r="VLB98" s="85"/>
      <c r="VLC98" s="85"/>
      <c r="VLD98" s="85"/>
      <c r="VLE98" s="85"/>
      <c r="VLF98" s="85"/>
      <c r="VLG98" s="85"/>
      <c r="VLH98" s="85"/>
      <c r="VLI98" s="85"/>
      <c r="VLJ98" s="85"/>
      <c r="VLK98" s="85"/>
      <c r="VLL98" s="85"/>
      <c r="VLM98" s="85"/>
      <c r="VLN98" s="85"/>
      <c r="VLO98" s="85"/>
      <c r="VLP98" s="85"/>
      <c r="VLQ98" s="85"/>
      <c r="VLR98" s="85"/>
      <c r="VLS98" s="85"/>
      <c r="VLT98" s="85"/>
      <c r="VLU98" s="85"/>
      <c r="VLV98" s="85"/>
      <c r="VLW98" s="85"/>
      <c r="VLX98" s="85"/>
      <c r="VLY98" s="85"/>
      <c r="VLZ98" s="85"/>
      <c r="VMA98" s="85"/>
      <c r="VMB98" s="85"/>
      <c r="VMC98" s="85"/>
      <c r="VMD98" s="85"/>
      <c r="VME98" s="85"/>
      <c r="VMF98" s="85"/>
      <c r="VMG98" s="85"/>
      <c r="VMH98" s="85"/>
      <c r="VMI98" s="85"/>
      <c r="VMJ98" s="85"/>
      <c r="VMK98" s="85"/>
      <c r="VML98" s="85"/>
      <c r="VMM98" s="85"/>
      <c r="VMN98" s="85"/>
      <c r="VMO98" s="85"/>
      <c r="VMP98" s="85"/>
      <c r="VMQ98" s="85"/>
      <c r="VMR98" s="85"/>
      <c r="VMS98" s="85"/>
      <c r="VMT98" s="85"/>
      <c r="VMU98" s="85"/>
      <c r="VMV98" s="85"/>
      <c r="VMW98" s="85"/>
      <c r="VMX98" s="85"/>
      <c r="VMY98" s="85"/>
      <c r="VMZ98" s="85"/>
      <c r="VNA98" s="85"/>
      <c r="VNB98" s="85"/>
      <c r="VNC98" s="85"/>
      <c r="VND98" s="85"/>
      <c r="VNE98" s="85"/>
      <c r="VNF98" s="85"/>
      <c r="VNG98" s="85"/>
      <c r="VNH98" s="85"/>
      <c r="VNI98" s="85"/>
      <c r="VNJ98" s="85"/>
      <c r="VNK98" s="85"/>
      <c r="VNL98" s="85"/>
      <c r="VNM98" s="85"/>
      <c r="VNN98" s="85"/>
      <c r="VNO98" s="85"/>
      <c r="VNP98" s="85"/>
      <c r="VNQ98" s="85"/>
      <c r="VNR98" s="85"/>
      <c r="VNS98" s="85"/>
      <c r="VNT98" s="85"/>
      <c r="VNU98" s="85"/>
      <c r="VNV98" s="85"/>
      <c r="VNW98" s="85"/>
      <c r="VNX98" s="85"/>
      <c r="VNY98" s="85"/>
      <c r="VNZ98" s="85"/>
      <c r="VOA98" s="85"/>
      <c r="VOB98" s="85"/>
      <c r="VOC98" s="85"/>
      <c r="VOD98" s="85"/>
      <c r="VOE98" s="85"/>
      <c r="VOF98" s="85"/>
      <c r="VOG98" s="85"/>
      <c r="VOH98" s="85"/>
      <c r="VOI98" s="85"/>
      <c r="VOJ98" s="85"/>
      <c r="VOK98" s="85"/>
      <c r="VOL98" s="85"/>
      <c r="VOM98" s="85"/>
      <c r="VON98" s="85"/>
      <c r="VOO98" s="85"/>
      <c r="VOP98" s="85"/>
      <c r="VOQ98" s="85"/>
      <c r="VOR98" s="85"/>
      <c r="VOS98" s="85"/>
      <c r="VOT98" s="85"/>
      <c r="VOU98" s="85"/>
      <c r="VOV98" s="85"/>
      <c r="VOW98" s="85"/>
      <c r="VOX98" s="85"/>
      <c r="VOY98" s="85"/>
      <c r="VOZ98" s="85"/>
      <c r="VPA98" s="85"/>
      <c r="VPB98" s="85"/>
      <c r="VPC98" s="85"/>
      <c r="VPD98" s="85"/>
      <c r="VPE98" s="85"/>
      <c r="VPF98" s="85"/>
      <c r="VPG98" s="85"/>
      <c r="VPH98" s="85"/>
      <c r="VPI98" s="85"/>
      <c r="VPJ98" s="85"/>
      <c r="VPK98" s="85"/>
      <c r="VPL98" s="85"/>
      <c r="VPM98" s="85"/>
      <c r="VPN98" s="85"/>
      <c r="VPO98" s="85"/>
      <c r="VPP98" s="85"/>
      <c r="VPQ98" s="85"/>
      <c r="VPR98" s="85"/>
      <c r="VPS98" s="85"/>
      <c r="VPT98" s="85"/>
      <c r="VPU98" s="85"/>
      <c r="VPV98" s="85"/>
      <c r="VPW98" s="85"/>
      <c r="VPX98" s="85"/>
      <c r="VPY98" s="85"/>
      <c r="VPZ98" s="85"/>
      <c r="VQA98" s="85"/>
      <c r="VQB98" s="85"/>
      <c r="VQC98" s="85"/>
      <c r="VQD98" s="85"/>
      <c r="VQE98" s="85"/>
      <c r="VQF98" s="85"/>
      <c r="VQG98" s="85"/>
      <c r="VQH98" s="85"/>
      <c r="VQI98" s="85"/>
      <c r="VQJ98" s="85"/>
      <c r="VQK98" s="85"/>
      <c r="VQL98" s="85"/>
      <c r="VQM98" s="85"/>
      <c r="VQN98" s="85"/>
      <c r="VQO98" s="85"/>
      <c r="VQP98" s="85"/>
      <c r="VQQ98" s="85"/>
      <c r="VQR98" s="85"/>
      <c r="VQS98" s="85"/>
      <c r="VQT98" s="85"/>
      <c r="VQU98" s="85"/>
      <c r="VQV98" s="85"/>
      <c r="VQW98" s="85"/>
      <c r="VQX98" s="85"/>
      <c r="VQY98" s="85"/>
      <c r="VQZ98" s="85"/>
      <c r="VRA98" s="85"/>
      <c r="VRB98" s="85"/>
      <c r="VRC98" s="85"/>
      <c r="VRD98" s="85"/>
      <c r="VRE98" s="85"/>
      <c r="VRF98" s="85"/>
      <c r="VRG98" s="85"/>
      <c r="VRH98" s="85"/>
      <c r="VRI98" s="85"/>
      <c r="VRJ98" s="85"/>
      <c r="VRK98" s="85"/>
      <c r="VRL98" s="85"/>
      <c r="VRM98" s="85"/>
      <c r="VRN98" s="85"/>
      <c r="VRO98" s="85"/>
      <c r="VRP98" s="85"/>
      <c r="VRQ98" s="85"/>
      <c r="VRR98" s="85"/>
      <c r="VRS98" s="85"/>
      <c r="VRT98" s="85"/>
      <c r="VRU98" s="85"/>
      <c r="VRV98" s="85"/>
      <c r="VRW98" s="85"/>
      <c r="VRX98" s="85"/>
      <c r="VRY98" s="85"/>
      <c r="VRZ98" s="85"/>
      <c r="VSA98" s="85"/>
      <c r="VSB98" s="85"/>
      <c r="VSC98" s="85"/>
      <c r="VSD98" s="85"/>
      <c r="VSE98" s="85"/>
      <c r="VSF98" s="85"/>
      <c r="VSG98" s="85"/>
      <c r="VSH98" s="85"/>
      <c r="VSI98" s="85"/>
      <c r="VSJ98" s="85"/>
      <c r="VSK98" s="85"/>
      <c r="VSL98" s="85"/>
      <c r="VSM98" s="85"/>
      <c r="VSN98" s="85"/>
      <c r="VSO98" s="85"/>
      <c r="VSP98" s="85"/>
      <c r="VSQ98" s="85"/>
      <c r="VSR98" s="85"/>
      <c r="VSS98" s="85"/>
      <c r="VST98" s="85"/>
      <c r="VSU98" s="85"/>
      <c r="VSV98" s="85"/>
      <c r="VSW98" s="85"/>
      <c r="VSX98" s="85"/>
      <c r="VSY98" s="85"/>
      <c r="VSZ98" s="85"/>
      <c r="VTA98" s="85"/>
      <c r="VTB98" s="85"/>
      <c r="VTC98" s="85"/>
      <c r="VTD98" s="85"/>
      <c r="VTE98" s="85"/>
      <c r="VTF98" s="85"/>
      <c r="VTG98" s="85"/>
      <c r="VTH98" s="85"/>
      <c r="VTI98" s="85"/>
      <c r="VTJ98" s="85"/>
      <c r="VTK98" s="85"/>
      <c r="VTL98" s="85"/>
      <c r="VTM98" s="85"/>
      <c r="VTN98" s="85"/>
      <c r="VTO98" s="85"/>
      <c r="VTP98" s="85"/>
      <c r="VTQ98" s="85"/>
      <c r="VTR98" s="85"/>
      <c r="VTS98" s="85"/>
      <c r="VTT98" s="85"/>
      <c r="VTU98" s="85"/>
      <c r="VTV98" s="85"/>
      <c r="VTW98" s="85"/>
      <c r="VTX98" s="85"/>
      <c r="VTY98" s="85"/>
      <c r="VTZ98" s="85"/>
      <c r="VUA98" s="85"/>
      <c r="VUB98" s="85"/>
      <c r="VUC98" s="85"/>
      <c r="VUD98" s="85"/>
      <c r="VUE98" s="85"/>
      <c r="VUF98" s="85"/>
      <c r="VUG98" s="85"/>
      <c r="VUH98" s="85"/>
      <c r="VUI98" s="85"/>
      <c r="VUJ98" s="85"/>
      <c r="VUK98" s="85"/>
      <c r="VUL98" s="85"/>
      <c r="VUM98" s="85"/>
      <c r="VUN98" s="85"/>
      <c r="VUO98" s="85"/>
      <c r="VUP98" s="85"/>
      <c r="VUQ98" s="85"/>
      <c r="VUR98" s="85"/>
      <c r="VUS98" s="85"/>
      <c r="VUT98" s="85"/>
      <c r="VUU98" s="85"/>
      <c r="VUV98" s="85"/>
      <c r="VUW98" s="85"/>
      <c r="VUX98" s="85"/>
      <c r="VUY98" s="85"/>
      <c r="VUZ98" s="85"/>
      <c r="VVA98" s="85"/>
      <c r="VVB98" s="85"/>
      <c r="VVC98" s="85"/>
      <c r="VVD98" s="85"/>
      <c r="VVE98" s="85"/>
      <c r="VVF98" s="85"/>
      <c r="VVG98" s="85"/>
      <c r="VVH98" s="85"/>
      <c r="VVI98" s="85"/>
      <c r="VVJ98" s="85"/>
      <c r="VVK98" s="85"/>
      <c r="VVL98" s="85"/>
      <c r="VVM98" s="85"/>
      <c r="VVN98" s="85"/>
      <c r="VVO98" s="85"/>
      <c r="VVP98" s="85"/>
      <c r="VVQ98" s="85"/>
      <c r="VVR98" s="85"/>
      <c r="VVS98" s="85"/>
      <c r="VVT98" s="85"/>
      <c r="VVU98" s="85"/>
      <c r="VVV98" s="85"/>
      <c r="VVW98" s="85"/>
      <c r="VVX98" s="85"/>
      <c r="VVY98" s="85"/>
      <c r="VVZ98" s="85"/>
      <c r="VWA98" s="85"/>
      <c r="VWB98" s="85"/>
      <c r="VWC98" s="85"/>
      <c r="VWD98" s="85"/>
      <c r="VWE98" s="85"/>
      <c r="VWF98" s="85"/>
      <c r="VWG98" s="85"/>
      <c r="VWH98" s="85"/>
      <c r="VWI98" s="85"/>
      <c r="VWJ98" s="85"/>
      <c r="VWK98" s="85"/>
      <c r="VWL98" s="85"/>
      <c r="VWM98" s="85"/>
      <c r="VWN98" s="85"/>
      <c r="VWO98" s="85"/>
      <c r="VWP98" s="85"/>
      <c r="VWQ98" s="85"/>
      <c r="VWR98" s="85"/>
      <c r="VWS98" s="85"/>
      <c r="VWT98" s="85"/>
      <c r="VWU98" s="85"/>
      <c r="VWV98" s="85"/>
      <c r="VWW98" s="85"/>
      <c r="VWX98" s="85"/>
      <c r="VWY98" s="85"/>
      <c r="VWZ98" s="85"/>
      <c r="VXA98" s="85"/>
      <c r="VXB98" s="85"/>
      <c r="VXC98" s="85"/>
      <c r="VXD98" s="85"/>
      <c r="VXE98" s="85"/>
      <c r="VXF98" s="85"/>
      <c r="VXG98" s="85"/>
      <c r="VXH98" s="85"/>
      <c r="VXI98" s="85"/>
      <c r="VXJ98" s="85"/>
      <c r="VXK98" s="85"/>
      <c r="VXL98" s="85"/>
      <c r="VXM98" s="85"/>
      <c r="VXN98" s="85"/>
      <c r="VXO98" s="85"/>
      <c r="VXP98" s="85"/>
      <c r="VXQ98" s="85"/>
      <c r="VXR98" s="85"/>
      <c r="VXS98" s="85"/>
      <c r="VXT98" s="85"/>
      <c r="VXU98" s="85"/>
      <c r="VXV98" s="85"/>
      <c r="VXW98" s="85"/>
      <c r="VXX98" s="85"/>
      <c r="VXY98" s="85"/>
      <c r="VXZ98" s="85"/>
      <c r="VYA98" s="85"/>
      <c r="VYB98" s="85"/>
      <c r="VYC98" s="85"/>
      <c r="VYD98" s="85"/>
      <c r="VYE98" s="85"/>
      <c r="VYF98" s="85"/>
      <c r="VYG98" s="85"/>
      <c r="VYH98" s="85"/>
      <c r="VYI98" s="85"/>
      <c r="VYJ98" s="85"/>
      <c r="VYK98" s="85"/>
      <c r="VYL98" s="85"/>
      <c r="VYM98" s="85"/>
      <c r="VYN98" s="85"/>
      <c r="VYO98" s="85"/>
      <c r="VYP98" s="85"/>
      <c r="VYQ98" s="85"/>
      <c r="VYR98" s="85"/>
      <c r="VYS98" s="85"/>
      <c r="VYT98" s="85"/>
      <c r="VYU98" s="85"/>
      <c r="VYV98" s="85"/>
      <c r="VYW98" s="85"/>
      <c r="VYX98" s="85"/>
      <c r="VYY98" s="85"/>
      <c r="VYZ98" s="85"/>
      <c r="VZA98" s="85"/>
      <c r="VZB98" s="85"/>
      <c r="VZC98" s="85"/>
      <c r="VZD98" s="85"/>
      <c r="VZE98" s="85"/>
      <c r="VZF98" s="85"/>
      <c r="VZG98" s="85"/>
      <c r="VZH98" s="85"/>
      <c r="VZI98" s="85"/>
      <c r="VZJ98" s="85"/>
      <c r="VZK98" s="85"/>
      <c r="VZL98" s="85"/>
      <c r="VZM98" s="85"/>
      <c r="VZN98" s="85"/>
      <c r="VZO98" s="85"/>
      <c r="VZP98" s="85"/>
      <c r="VZQ98" s="85"/>
      <c r="VZR98" s="85"/>
      <c r="VZS98" s="85"/>
      <c r="VZT98" s="85"/>
      <c r="VZU98" s="85"/>
      <c r="VZV98" s="85"/>
      <c r="VZW98" s="85"/>
      <c r="VZX98" s="85"/>
      <c r="VZY98" s="85"/>
      <c r="VZZ98" s="85"/>
      <c r="WAA98" s="85"/>
      <c r="WAB98" s="85"/>
      <c r="WAC98" s="85"/>
      <c r="WAD98" s="85"/>
      <c r="WAE98" s="85"/>
      <c r="WAF98" s="85"/>
      <c r="WAG98" s="85"/>
      <c r="WAH98" s="85"/>
      <c r="WAI98" s="85"/>
      <c r="WAJ98" s="85"/>
      <c r="WAK98" s="85"/>
      <c r="WAL98" s="85"/>
      <c r="WAM98" s="85"/>
      <c r="WAN98" s="85"/>
      <c r="WAO98" s="85"/>
      <c r="WAP98" s="85"/>
      <c r="WAQ98" s="85"/>
      <c r="WAR98" s="85"/>
      <c r="WAS98" s="85"/>
      <c r="WAT98" s="85"/>
      <c r="WAU98" s="85"/>
      <c r="WAV98" s="85"/>
      <c r="WAW98" s="85"/>
      <c r="WAX98" s="85"/>
      <c r="WAY98" s="85"/>
      <c r="WAZ98" s="85"/>
      <c r="WBA98" s="85"/>
      <c r="WBB98" s="85"/>
      <c r="WBC98" s="85"/>
      <c r="WBD98" s="85"/>
      <c r="WBE98" s="85"/>
      <c r="WBF98" s="85"/>
      <c r="WBG98" s="85"/>
      <c r="WBH98" s="85"/>
      <c r="WBI98" s="85"/>
      <c r="WBJ98" s="85"/>
      <c r="WBK98" s="85"/>
      <c r="WBL98" s="85"/>
      <c r="WBM98" s="85"/>
      <c r="WBN98" s="85"/>
      <c r="WBO98" s="85"/>
      <c r="WBP98" s="85"/>
      <c r="WBQ98" s="85"/>
      <c r="WBR98" s="85"/>
      <c r="WBS98" s="85"/>
      <c r="WBT98" s="85"/>
      <c r="WBU98" s="85"/>
      <c r="WBV98" s="85"/>
      <c r="WBW98" s="85"/>
      <c r="WBX98" s="85"/>
      <c r="WBY98" s="85"/>
      <c r="WBZ98" s="85"/>
      <c r="WCA98" s="85"/>
      <c r="WCB98" s="85"/>
      <c r="WCC98" s="85"/>
      <c r="WCD98" s="85"/>
      <c r="WCE98" s="85"/>
      <c r="WCF98" s="85"/>
      <c r="WCG98" s="85"/>
      <c r="WCH98" s="85"/>
      <c r="WCI98" s="85"/>
      <c r="WCJ98" s="85"/>
      <c r="WCK98" s="85"/>
      <c r="WCL98" s="85"/>
      <c r="WCM98" s="85"/>
      <c r="WCN98" s="85"/>
      <c r="WCO98" s="85"/>
      <c r="WCP98" s="85"/>
      <c r="WCQ98" s="85"/>
      <c r="WCR98" s="85"/>
      <c r="WCS98" s="85"/>
      <c r="WCT98" s="85"/>
      <c r="WCU98" s="85"/>
      <c r="WCV98" s="85"/>
      <c r="WCW98" s="85"/>
      <c r="WCX98" s="85"/>
      <c r="WCY98" s="85"/>
      <c r="WCZ98" s="85"/>
      <c r="WDA98" s="85"/>
      <c r="WDB98" s="85"/>
      <c r="WDC98" s="85"/>
      <c r="WDD98" s="85"/>
      <c r="WDE98" s="85"/>
      <c r="WDF98" s="85"/>
      <c r="WDG98" s="85"/>
      <c r="WDH98" s="85"/>
      <c r="WDI98" s="85"/>
      <c r="WDJ98" s="85"/>
      <c r="WDK98" s="85"/>
      <c r="WDL98" s="85"/>
      <c r="WDM98" s="85"/>
      <c r="WDN98" s="85"/>
      <c r="WDO98" s="85"/>
      <c r="WDP98" s="85"/>
      <c r="WDQ98" s="85"/>
      <c r="WDR98" s="85"/>
      <c r="WDS98" s="85"/>
      <c r="WDT98" s="85"/>
      <c r="WDU98" s="85"/>
      <c r="WDV98" s="85"/>
      <c r="WDW98" s="85"/>
      <c r="WDX98" s="85"/>
      <c r="WDY98" s="85"/>
      <c r="WDZ98" s="85"/>
      <c r="WEA98" s="85"/>
      <c r="WEB98" s="85"/>
      <c r="WEC98" s="85"/>
      <c r="WED98" s="85"/>
      <c r="WEE98" s="85"/>
      <c r="WEF98" s="85"/>
      <c r="WEG98" s="85"/>
      <c r="WEH98" s="85"/>
      <c r="WEI98" s="85"/>
      <c r="WEJ98" s="85"/>
      <c r="WEK98" s="85"/>
      <c r="WEL98" s="85"/>
      <c r="WEM98" s="85"/>
      <c r="WEN98" s="85"/>
      <c r="WEO98" s="85"/>
      <c r="WEP98" s="85"/>
      <c r="WEQ98" s="85"/>
      <c r="WER98" s="85"/>
      <c r="WES98" s="85"/>
      <c r="WET98" s="85"/>
      <c r="WEU98" s="85"/>
      <c r="WEV98" s="85"/>
      <c r="WEW98" s="85"/>
      <c r="WEX98" s="85"/>
      <c r="WEY98" s="85"/>
      <c r="WEZ98" s="85"/>
      <c r="WFA98" s="85"/>
      <c r="WFB98" s="85"/>
      <c r="WFC98" s="85"/>
      <c r="WFD98" s="85"/>
      <c r="WFE98" s="85"/>
      <c r="WFF98" s="85"/>
      <c r="WFG98" s="85"/>
      <c r="WFH98" s="85"/>
      <c r="WFI98" s="85"/>
      <c r="WFJ98" s="85"/>
      <c r="WFK98" s="85"/>
      <c r="WFL98" s="85"/>
      <c r="WFM98" s="85"/>
      <c r="WFN98" s="85"/>
      <c r="WFO98" s="85"/>
      <c r="WFP98" s="85"/>
      <c r="WFQ98" s="85"/>
      <c r="WFR98" s="85"/>
      <c r="WFS98" s="85"/>
      <c r="WFT98" s="85"/>
      <c r="WFU98" s="85"/>
      <c r="WFV98" s="85"/>
      <c r="WFW98" s="85"/>
      <c r="WFX98" s="85"/>
      <c r="WFY98" s="85"/>
      <c r="WFZ98" s="85"/>
      <c r="WGA98" s="85"/>
      <c r="WGB98" s="85"/>
      <c r="WGC98" s="85"/>
      <c r="WGD98" s="85"/>
      <c r="WGE98" s="85"/>
      <c r="WGF98" s="85"/>
      <c r="WGG98" s="85"/>
      <c r="WGH98" s="85"/>
      <c r="WGI98" s="85"/>
      <c r="WGJ98" s="85"/>
      <c r="WGK98" s="85"/>
      <c r="WGL98" s="85"/>
      <c r="WGM98" s="85"/>
      <c r="WGN98" s="85"/>
      <c r="WGO98" s="85"/>
      <c r="WGP98" s="85"/>
      <c r="WGQ98" s="85"/>
      <c r="WGR98" s="85"/>
      <c r="WGS98" s="85"/>
      <c r="WGT98" s="85"/>
      <c r="WGU98" s="85"/>
      <c r="WGV98" s="85"/>
      <c r="WGW98" s="85"/>
      <c r="WGX98" s="85"/>
      <c r="WGY98" s="85"/>
      <c r="WGZ98" s="85"/>
      <c r="WHA98" s="85"/>
      <c r="WHB98" s="85"/>
      <c r="WHC98" s="85"/>
      <c r="WHD98" s="85"/>
      <c r="WHE98" s="85"/>
      <c r="WHF98" s="85"/>
      <c r="WHG98" s="85"/>
      <c r="WHH98" s="85"/>
      <c r="WHI98" s="85"/>
      <c r="WHJ98" s="85"/>
      <c r="WHK98" s="85"/>
      <c r="WHL98" s="85"/>
      <c r="WHM98" s="85"/>
      <c r="WHN98" s="85"/>
      <c r="WHO98" s="85"/>
      <c r="WHP98" s="85"/>
      <c r="WHQ98" s="85"/>
      <c r="WHR98" s="85"/>
      <c r="WHS98" s="85"/>
      <c r="WHT98" s="85"/>
      <c r="WHU98" s="85"/>
      <c r="WHV98" s="85"/>
      <c r="WHW98" s="85"/>
      <c r="WHX98" s="85"/>
      <c r="WHY98" s="85"/>
      <c r="WHZ98" s="85"/>
      <c r="WIA98" s="85"/>
      <c r="WIB98" s="85"/>
      <c r="WIC98" s="85"/>
      <c r="WID98" s="85"/>
      <c r="WIE98" s="85"/>
      <c r="WIF98" s="85"/>
      <c r="WIG98" s="85"/>
      <c r="WIH98" s="85"/>
      <c r="WII98" s="85"/>
      <c r="WIJ98" s="85"/>
      <c r="WIK98" s="85"/>
      <c r="WIL98" s="85"/>
      <c r="WIM98" s="85"/>
      <c r="WIN98" s="85"/>
      <c r="WIO98" s="85"/>
      <c r="WIP98" s="85"/>
      <c r="WIQ98" s="85"/>
      <c r="WIR98" s="85"/>
      <c r="WIS98" s="85"/>
      <c r="WIT98" s="85"/>
      <c r="WIU98" s="85"/>
      <c r="WIV98" s="85"/>
      <c r="WIW98" s="85"/>
      <c r="WIX98" s="85"/>
      <c r="WIY98" s="85"/>
      <c r="WIZ98" s="85"/>
      <c r="WJA98" s="85"/>
      <c r="WJB98" s="85"/>
      <c r="WJC98" s="85"/>
      <c r="WJD98" s="85"/>
      <c r="WJE98" s="85"/>
      <c r="WJF98" s="85"/>
      <c r="WJG98" s="85"/>
      <c r="WJH98" s="85"/>
      <c r="WJI98" s="85"/>
      <c r="WJJ98" s="85"/>
      <c r="WJK98" s="85"/>
      <c r="WJL98" s="85"/>
      <c r="WJM98" s="85"/>
      <c r="WJN98" s="85"/>
      <c r="WJO98" s="85"/>
      <c r="WJP98" s="85"/>
      <c r="WJQ98" s="85"/>
      <c r="WJR98" s="85"/>
      <c r="WJS98" s="85"/>
      <c r="WJT98" s="85"/>
      <c r="WJU98" s="85"/>
      <c r="WJV98" s="85"/>
      <c r="WJW98" s="85"/>
      <c r="WJX98" s="85"/>
      <c r="WJY98" s="85"/>
      <c r="WJZ98" s="85"/>
      <c r="WKA98" s="85"/>
      <c r="WKB98" s="85"/>
      <c r="WKC98" s="85"/>
      <c r="WKD98" s="85"/>
      <c r="WKE98" s="85"/>
      <c r="WKF98" s="85"/>
      <c r="WKG98" s="85"/>
      <c r="WKH98" s="85"/>
      <c r="WKI98" s="85"/>
      <c r="WKJ98" s="85"/>
      <c r="WKK98" s="85"/>
      <c r="WKL98" s="85"/>
      <c r="WKM98" s="85"/>
      <c r="WKN98" s="85"/>
      <c r="WKO98" s="85"/>
      <c r="WKP98" s="85"/>
      <c r="WKQ98" s="85"/>
      <c r="WKR98" s="85"/>
      <c r="WKS98" s="85"/>
      <c r="WKT98" s="85"/>
      <c r="WKU98" s="85"/>
      <c r="WKV98" s="85"/>
      <c r="WKW98" s="85"/>
      <c r="WKX98" s="85"/>
      <c r="WKY98" s="85"/>
      <c r="WKZ98" s="85"/>
      <c r="WLA98" s="85"/>
      <c r="WLB98" s="85"/>
      <c r="WLC98" s="85"/>
      <c r="WLD98" s="85"/>
      <c r="WLE98" s="85"/>
      <c r="WLF98" s="85"/>
      <c r="WLG98" s="85"/>
      <c r="WLH98" s="85"/>
      <c r="WLI98" s="85"/>
      <c r="WLJ98" s="85"/>
      <c r="WLK98" s="85"/>
      <c r="WLL98" s="85"/>
      <c r="WLM98" s="85"/>
      <c r="WLN98" s="85"/>
      <c r="WLO98" s="85"/>
      <c r="WLP98" s="85"/>
      <c r="WLQ98" s="85"/>
      <c r="WLR98" s="85"/>
      <c r="WLS98" s="85"/>
      <c r="WLT98" s="85"/>
      <c r="WLU98" s="85"/>
      <c r="WLV98" s="85"/>
      <c r="WLW98" s="85"/>
      <c r="WLX98" s="85"/>
      <c r="WLY98" s="85"/>
      <c r="WLZ98" s="85"/>
      <c r="WMA98" s="85"/>
      <c r="WMB98" s="85"/>
      <c r="WMC98" s="85"/>
      <c r="WMD98" s="85"/>
      <c r="WME98" s="85"/>
      <c r="WMF98" s="85"/>
      <c r="WMG98" s="85"/>
      <c r="WMH98" s="85"/>
      <c r="WMI98" s="85"/>
      <c r="WMJ98" s="85"/>
      <c r="WMK98" s="85"/>
      <c r="WML98" s="85"/>
      <c r="WMM98" s="85"/>
      <c r="WMN98" s="85"/>
      <c r="WMO98" s="85"/>
      <c r="WMP98" s="85"/>
      <c r="WMQ98" s="85"/>
      <c r="WMR98" s="85"/>
      <c r="WMS98" s="85"/>
      <c r="WMT98" s="85"/>
      <c r="WMU98" s="85"/>
      <c r="WMV98" s="85"/>
      <c r="WMW98" s="85"/>
      <c r="WMX98" s="85"/>
      <c r="WMY98" s="85"/>
      <c r="WMZ98" s="85"/>
      <c r="WNA98" s="85"/>
      <c r="WNB98" s="85"/>
      <c r="WNC98" s="85"/>
      <c r="WND98" s="85"/>
      <c r="WNE98" s="85"/>
      <c r="WNF98" s="85"/>
      <c r="WNG98" s="85"/>
      <c r="WNH98" s="85"/>
      <c r="WNI98" s="85"/>
      <c r="WNJ98" s="85"/>
      <c r="WNK98" s="85"/>
      <c r="WNL98" s="85"/>
      <c r="WNM98" s="85"/>
      <c r="WNN98" s="85"/>
      <c r="WNO98" s="85"/>
      <c r="WNP98" s="85"/>
      <c r="WNQ98" s="85"/>
      <c r="WNR98" s="85"/>
      <c r="WNS98" s="85"/>
      <c r="WNT98" s="85"/>
      <c r="WNU98" s="85"/>
      <c r="WNV98" s="85"/>
      <c r="WNW98" s="85"/>
      <c r="WNX98" s="85"/>
      <c r="WNY98" s="85"/>
      <c r="WNZ98" s="85"/>
      <c r="WOA98" s="85"/>
      <c r="WOB98" s="85"/>
      <c r="WOC98" s="85"/>
      <c r="WOD98" s="85"/>
      <c r="WOE98" s="85"/>
      <c r="WOF98" s="85"/>
      <c r="WOG98" s="85"/>
      <c r="WOH98" s="85"/>
      <c r="WOI98" s="85"/>
      <c r="WOJ98" s="85"/>
      <c r="WOK98" s="85"/>
      <c r="WOL98" s="85"/>
      <c r="WOM98" s="85"/>
      <c r="WON98" s="85"/>
      <c r="WOO98" s="85"/>
      <c r="WOP98" s="85"/>
      <c r="WOQ98" s="85"/>
      <c r="WOR98" s="85"/>
      <c r="WOS98" s="85"/>
      <c r="WOT98" s="85"/>
      <c r="WOU98" s="85"/>
      <c r="WOV98" s="85"/>
      <c r="WOW98" s="85"/>
      <c r="WOX98" s="85"/>
      <c r="WOY98" s="85"/>
      <c r="WOZ98" s="85"/>
      <c r="WPA98" s="85"/>
      <c r="WPB98" s="85"/>
      <c r="WPC98" s="85"/>
      <c r="WPD98" s="85"/>
      <c r="WPE98" s="85"/>
      <c r="WPF98" s="85"/>
      <c r="WPG98" s="85"/>
      <c r="WPH98" s="85"/>
      <c r="WPI98" s="85"/>
      <c r="WPJ98" s="85"/>
      <c r="WPK98" s="85"/>
      <c r="WPL98" s="85"/>
      <c r="WPM98" s="85"/>
      <c r="WPN98" s="85"/>
      <c r="WPO98" s="85"/>
      <c r="WPP98" s="85"/>
      <c r="WPQ98" s="85"/>
      <c r="WPR98" s="85"/>
      <c r="WPS98" s="85"/>
      <c r="WPT98" s="85"/>
      <c r="WPU98" s="85"/>
      <c r="WPV98" s="85"/>
      <c r="WPW98" s="85"/>
      <c r="WPX98" s="85"/>
      <c r="WPY98" s="85"/>
      <c r="WPZ98" s="85"/>
      <c r="WQA98" s="85"/>
      <c r="WQB98" s="85"/>
      <c r="WQC98" s="85"/>
      <c r="WQD98" s="85"/>
      <c r="WQE98" s="85"/>
      <c r="WQF98" s="85"/>
      <c r="WQG98" s="85"/>
      <c r="WQH98" s="85"/>
      <c r="WQI98" s="85"/>
      <c r="WQJ98" s="85"/>
      <c r="WQK98" s="85"/>
      <c r="WQL98" s="85"/>
      <c r="WQM98" s="85"/>
      <c r="WQN98" s="85"/>
      <c r="WQO98" s="85"/>
      <c r="WQP98" s="85"/>
      <c r="WQQ98" s="85"/>
      <c r="WQR98" s="85"/>
      <c r="WQS98" s="85"/>
      <c r="WQT98" s="85"/>
      <c r="WQU98" s="85"/>
      <c r="WQV98" s="85"/>
      <c r="WQW98" s="85"/>
      <c r="WQX98" s="85"/>
      <c r="WQY98" s="85"/>
      <c r="WQZ98" s="85"/>
      <c r="WRA98" s="85"/>
      <c r="WRB98" s="85"/>
      <c r="WRC98" s="85"/>
      <c r="WRD98" s="85"/>
      <c r="WRE98" s="85"/>
      <c r="WRF98" s="85"/>
      <c r="WRG98" s="85"/>
      <c r="WRH98" s="85"/>
      <c r="WRI98" s="85"/>
      <c r="WRJ98" s="85"/>
      <c r="WRK98" s="85"/>
      <c r="WRL98" s="85"/>
      <c r="WRM98" s="85"/>
      <c r="WRN98" s="85"/>
      <c r="WRO98" s="85"/>
      <c r="WRP98" s="85"/>
      <c r="WRQ98" s="85"/>
      <c r="WRR98" s="85"/>
      <c r="WRS98" s="85"/>
      <c r="WRT98" s="85"/>
      <c r="WRU98" s="85"/>
      <c r="WRV98" s="85"/>
      <c r="WRW98" s="85"/>
      <c r="WRX98" s="85"/>
      <c r="WRY98" s="85"/>
      <c r="WRZ98" s="85"/>
      <c r="WSA98" s="85"/>
      <c r="WSB98" s="85"/>
      <c r="WSC98" s="85"/>
      <c r="WSD98" s="85"/>
      <c r="WSE98" s="85"/>
      <c r="WSF98" s="85"/>
      <c r="WSG98" s="85"/>
      <c r="WSH98" s="85"/>
      <c r="WSI98" s="85"/>
      <c r="WSJ98" s="85"/>
      <c r="WSK98" s="85"/>
      <c r="WSL98" s="85"/>
      <c r="WSM98" s="85"/>
      <c r="WSN98" s="85"/>
      <c r="WSO98" s="85"/>
      <c r="WSP98" s="85"/>
      <c r="WSQ98" s="85"/>
      <c r="WSR98" s="85"/>
      <c r="WSS98" s="85"/>
      <c r="WST98" s="85"/>
      <c r="WSU98" s="85"/>
      <c r="WSV98" s="85"/>
      <c r="WSW98" s="85"/>
      <c r="WSX98" s="85"/>
      <c r="WSY98" s="85"/>
      <c r="WSZ98" s="85"/>
      <c r="WTA98" s="85"/>
      <c r="WTB98" s="85"/>
      <c r="WTC98" s="85"/>
      <c r="WTD98" s="85"/>
      <c r="WTE98" s="85"/>
      <c r="WTF98" s="85"/>
      <c r="WTG98" s="85"/>
      <c r="WTH98" s="85"/>
      <c r="WTI98" s="85"/>
      <c r="WTJ98" s="85"/>
      <c r="WTK98" s="85"/>
      <c r="WTL98" s="85"/>
      <c r="WTM98" s="85"/>
      <c r="WTN98" s="85"/>
      <c r="WTO98" s="85"/>
      <c r="WTP98" s="85"/>
      <c r="WTQ98" s="85"/>
      <c r="WTR98" s="85"/>
      <c r="WTS98" s="85"/>
      <c r="WTT98" s="85"/>
      <c r="WTU98" s="85"/>
      <c r="WTV98" s="85"/>
      <c r="WTW98" s="85"/>
      <c r="WTX98" s="85"/>
      <c r="WTY98" s="85"/>
      <c r="WTZ98" s="85"/>
      <c r="WUA98" s="85"/>
      <c r="WUB98" s="85"/>
      <c r="WUC98" s="85"/>
      <c r="WUD98" s="85"/>
      <c r="WUE98" s="85"/>
      <c r="WUF98" s="85"/>
      <c r="WUG98" s="85"/>
      <c r="WUH98" s="85"/>
      <c r="WUI98" s="85"/>
      <c r="WUJ98" s="85"/>
      <c r="WUK98" s="85"/>
      <c r="WUL98" s="85"/>
      <c r="WUM98" s="85"/>
      <c r="WUN98" s="85"/>
      <c r="WUO98" s="85"/>
      <c r="WUP98" s="85"/>
      <c r="WUQ98" s="85"/>
      <c r="WUR98" s="85"/>
      <c r="WUS98" s="85"/>
      <c r="WUT98" s="85"/>
      <c r="WUU98" s="85"/>
      <c r="WUV98" s="85"/>
      <c r="WUW98" s="85"/>
      <c r="WUX98" s="85"/>
      <c r="WUY98" s="85"/>
      <c r="WUZ98" s="85"/>
      <c r="WVA98" s="85"/>
      <c r="WVB98" s="85"/>
      <c r="WVC98" s="85"/>
      <c r="WVD98" s="85"/>
      <c r="WVE98" s="85"/>
      <c r="WVF98" s="85"/>
      <c r="WVG98" s="85"/>
      <c r="WVH98" s="85"/>
      <c r="WVI98" s="85"/>
      <c r="WVJ98" s="85"/>
      <c r="WVK98" s="85"/>
      <c r="WVL98" s="85"/>
      <c r="WVM98" s="85"/>
      <c r="WVN98" s="85"/>
      <c r="WVO98" s="85"/>
      <c r="WVP98" s="85"/>
      <c r="WVQ98" s="85"/>
      <c r="WVR98" s="85"/>
      <c r="WVS98" s="85"/>
      <c r="WVT98" s="85"/>
      <c r="WVU98" s="85"/>
      <c r="WVV98" s="85"/>
      <c r="WVW98" s="85"/>
      <c r="WVX98" s="85"/>
      <c r="WVY98" s="85"/>
      <c r="WVZ98" s="85"/>
      <c r="WWA98" s="85"/>
      <c r="WWB98" s="85"/>
      <c r="WWC98" s="85"/>
      <c r="WWD98" s="85"/>
      <c r="WWE98" s="85"/>
      <c r="WWF98" s="85"/>
      <c r="WWG98" s="85"/>
      <c r="WWH98" s="85"/>
      <c r="WWI98" s="85"/>
      <c r="WWJ98" s="85"/>
      <c r="WWK98" s="85"/>
      <c r="WWL98" s="85"/>
      <c r="WWM98" s="85"/>
      <c r="WWN98" s="85"/>
      <c r="WWO98" s="85"/>
      <c r="WWP98" s="85"/>
      <c r="WWQ98" s="85"/>
      <c r="WWR98" s="85"/>
      <c r="WWS98" s="85"/>
      <c r="WWT98" s="85"/>
      <c r="WWU98" s="85"/>
      <c r="WWV98" s="85"/>
      <c r="WWW98" s="85"/>
      <c r="WWX98" s="85"/>
      <c r="WWY98" s="85"/>
      <c r="WWZ98" s="85"/>
      <c r="WXA98" s="85"/>
      <c r="WXB98" s="85"/>
      <c r="WXC98" s="85"/>
      <c r="WXD98" s="85"/>
      <c r="WXE98" s="85"/>
      <c r="WXF98" s="85"/>
      <c r="WXG98" s="85"/>
      <c r="WXH98" s="85"/>
      <c r="WXI98" s="85"/>
      <c r="WXJ98" s="85"/>
      <c r="WXK98" s="85"/>
      <c r="WXL98" s="85"/>
      <c r="WXM98" s="85"/>
      <c r="WXN98" s="85"/>
      <c r="WXO98" s="85"/>
      <c r="WXP98" s="85"/>
      <c r="WXQ98" s="85"/>
      <c r="WXR98" s="85"/>
      <c r="WXS98" s="85"/>
      <c r="WXT98" s="85"/>
      <c r="WXU98" s="85"/>
      <c r="WXV98" s="85"/>
      <c r="WXW98" s="85"/>
      <c r="WXX98" s="85"/>
      <c r="WXY98" s="85"/>
      <c r="WXZ98" s="85"/>
      <c r="WYA98" s="85"/>
      <c r="WYB98" s="85"/>
      <c r="WYC98" s="85"/>
      <c r="WYD98" s="85"/>
      <c r="WYE98" s="85"/>
      <c r="WYF98" s="85"/>
      <c r="WYG98" s="85"/>
      <c r="WYH98" s="85"/>
      <c r="WYI98" s="85"/>
      <c r="WYJ98" s="85"/>
      <c r="WYK98" s="85"/>
      <c r="WYL98" s="85"/>
      <c r="WYM98" s="85"/>
      <c r="WYN98" s="85"/>
      <c r="WYO98" s="85"/>
      <c r="WYP98" s="85"/>
      <c r="WYQ98" s="85"/>
      <c r="WYR98" s="85"/>
      <c r="WYS98" s="85"/>
      <c r="WYT98" s="85"/>
      <c r="WYU98" s="85"/>
      <c r="WYV98" s="85"/>
      <c r="WYW98" s="85"/>
      <c r="WYX98" s="85"/>
      <c r="WYY98" s="85"/>
      <c r="WYZ98" s="85"/>
      <c r="WZA98" s="85"/>
      <c r="WZB98" s="85"/>
      <c r="WZC98" s="85"/>
      <c r="WZD98" s="85"/>
      <c r="WZE98" s="85"/>
      <c r="WZF98" s="85"/>
      <c r="WZG98" s="85"/>
      <c r="WZH98" s="85"/>
      <c r="WZI98" s="85"/>
      <c r="WZJ98" s="85"/>
      <c r="WZK98" s="85"/>
      <c r="WZL98" s="85"/>
      <c r="WZM98" s="85"/>
      <c r="WZN98" s="85"/>
      <c r="WZO98" s="85"/>
      <c r="WZP98" s="85"/>
      <c r="WZQ98" s="85"/>
      <c r="WZR98" s="85"/>
      <c r="WZS98" s="85"/>
      <c r="WZT98" s="85"/>
      <c r="WZU98" s="85"/>
      <c r="WZV98" s="85"/>
      <c r="WZW98" s="85"/>
      <c r="WZX98" s="85"/>
      <c r="WZY98" s="85"/>
      <c r="WZZ98" s="85"/>
      <c r="XAA98" s="85"/>
      <c r="XAB98" s="85"/>
      <c r="XAC98" s="85"/>
      <c r="XAD98" s="85"/>
      <c r="XAE98" s="85"/>
      <c r="XAF98" s="85"/>
      <c r="XAG98" s="85"/>
      <c r="XAH98" s="85"/>
      <c r="XAI98" s="85"/>
      <c r="XAJ98" s="85"/>
      <c r="XAK98" s="85"/>
      <c r="XAL98" s="85"/>
      <c r="XAM98" s="85"/>
      <c r="XAN98" s="85"/>
      <c r="XAO98" s="85"/>
      <c r="XAP98" s="85"/>
      <c r="XAQ98" s="85"/>
      <c r="XAR98" s="85"/>
      <c r="XAS98" s="85"/>
      <c r="XAT98" s="85"/>
      <c r="XAU98" s="85"/>
      <c r="XAV98" s="85"/>
      <c r="XAW98" s="85"/>
      <c r="XAX98" s="85"/>
      <c r="XAY98" s="85"/>
      <c r="XAZ98" s="85"/>
      <c r="XBA98" s="85"/>
      <c r="XBB98" s="85"/>
      <c r="XBC98" s="85"/>
      <c r="XBD98" s="85"/>
      <c r="XBE98" s="85"/>
      <c r="XBF98" s="85"/>
      <c r="XBG98" s="85"/>
      <c r="XBH98" s="85"/>
      <c r="XBI98" s="85"/>
      <c r="XBJ98" s="85"/>
      <c r="XBK98" s="85"/>
      <c r="XBL98" s="85"/>
      <c r="XBM98" s="85"/>
      <c r="XBN98" s="85"/>
      <c r="XBO98" s="85"/>
      <c r="XBP98" s="85"/>
      <c r="XBQ98" s="85"/>
      <c r="XBR98" s="85"/>
      <c r="XBS98" s="85"/>
      <c r="XBT98" s="85"/>
      <c r="XBU98" s="85"/>
      <c r="XBV98" s="85"/>
      <c r="XBW98" s="85"/>
      <c r="XBX98" s="85"/>
      <c r="XBY98" s="85"/>
      <c r="XBZ98" s="85"/>
      <c r="XCA98" s="85"/>
      <c r="XCB98" s="85"/>
      <c r="XCC98" s="85"/>
      <c r="XCD98" s="85"/>
      <c r="XCE98" s="85"/>
      <c r="XCF98" s="85"/>
      <c r="XCG98" s="85"/>
      <c r="XCH98" s="85"/>
      <c r="XCI98" s="85"/>
      <c r="XCJ98" s="85"/>
      <c r="XCK98" s="85"/>
      <c r="XCL98" s="85"/>
      <c r="XCM98" s="85"/>
      <c r="XCN98" s="85"/>
      <c r="XCO98" s="85"/>
      <c r="XCP98" s="85"/>
      <c r="XCQ98" s="85"/>
      <c r="XCR98" s="85"/>
      <c r="XCS98" s="85"/>
      <c r="XCT98" s="85"/>
      <c r="XCU98" s="85"/>
      <c r="XCV98" s="85"/>
      <c r="XCW98" s="85"/>
      <c r="XCX98" s="85"/>
      <c r="XCY98" s="85"/>
      <c r="XCZ98" s="85"/>
      <c r="XDA98" s="85"/>
      <c r="XDB98" s="85"/>
      <c r="XDC98" s="85"/>
      <c r="XDD98" s="85"/>
      <c r="XDE98" s="85"/>
      <c r="XDF98" s="85"/>
      <c r="XDG98" s="85"/>
      <c r="XDH98" s="85"/>
      <c r="XDI98" s="85"/>
      <c r="XDJ98" s="85"/>
      <c r="XDK98" s="85"/>
      <c r="XDL98" s="85"/>
      <c r="XDM98" s="85"/>
      <c r="XDN98" s="85"/>
      <c r="XDO98" s="85"/>
      <c r="XDP98" s="85"/>
      <c r="XDQ98" s="85"/>
      <c r="XDR98" s="85"/>
      <c r="XDS98" s="85"/>
      <c r="XDT98" s="85"/>
      <c r="XDU98" s="85"/>
      <c r="XDV98" s="85"/>
      <c r="XDW98" s="85"/>
      <c r="XDX98" s="85"/>
      <c r="XDY98" s="85"/>
      <c r="XDZ98" s="85"/>
      <c r="XEA98" s="85"/>
      <c r="XEB98" s="85"/>
      <c r="XEC98" s="85"/>
      <c r="XED98" s="85"/>
      <c r="XEE98" s="85"/>
      <c r="XEF98" s="85"/>
      <c r="XEG98" s="85"/>
      <c r="XEH98" s="85"/>
      <c r="XEI98" s="85"/>
      <c r="XEJ98" s="85"/>
      <c r="XEK98" s="85"/>
      <c r="XEL98" s="85"/>
      <c r="XEM98" s="85"/>
      <c r="XEN98" s="85"/>
      <c r="XEO98" s="85"/>
      <c r="XEP98" s="85"/>
      <c r="XEQ98" s="85"/>
      <c r="XER98" s="85"/>
      <c r="XES98" s="85"/>
      <c r="XET98" s="85"/>
      <c r="XEU98" s="85"/>
      <c r="XEV98" s="85"/>
      <c r="XEW98" s="85"/>
      <c r="XEX98" s="85"/>
      <c r="XEY98" s="85"/>
      <c r="XEZ98" s="85"/>
      <c r="XFA98" s="85"/>
      <c r="XFB98" s="85"/>
      <c r="XFC98" s="85"/>
    </row>
    <row r="99" spans="1:16383" ht="52" hidden="1" x14ac:dyDescent="0.3">
      <c r="A99" s="86" t="s">
        <v>173</v>
      </c>
      <c r="B99" s="5" t="s">
        <v>174</v>
      </c>
      <c r="C99" s="13" t="s">
        <v>175</v>
      </c>
      <c r="D99" s="47" t="s">
        <v>176</v>
      </c>
      <c r="E99" s="48"/>
      <c r="F99" s="48"/>
      <c r="G99" s="48"/>
      <c r="H99" s="48"/>
      <c r="I99" s="19" t="s">
        <v>21</v>
      </c>
      <c r="J99" s="49"/>
      <c r="K99" s="49"/>
      <c r="L99" s="33"/>
      <c r="M99" s="49"/>
      <c r="N99" s="33"/>
      <c r="O99" s="33"/>
      <c r="P99" s="9">
        <f t="shared" ref="P99:P105" si="20">SUM(K99,M99,O99)</f>
        <v>0</v>
      </c>
    </row>
    <row r="100" spans="1:16383" ht="58.5" hidden="1" customHeight="1" x14ac:dyDescent="0.3">
      <c r="A100" s="86"/>
      <c r="B100" s="5" t="s">
        <v>177</v>
      </c>
      <c r="C100" s="47" t="s">
        <v>178</v>
      </c>
      <c r="D100" s="50" t="s">
        <v>179</v>
      </c>
      <c r="E100" s="48"/>
      <c r="F100" s="48"/>
      <c r="G100" s="48"/>
      <c r="H100" s="48"/>
      <c r="I100" s="11" t="s">
        <v>33</v>
      </c>
      <c r="J100" s="33"/>
      <c r="K100" s="33"/>
      <c r="L100" s="33"/>
      <c r="M100" s="49"/>
      <c r="N100" s="33"/>
      <c r="O100" s="33"/>
      <c r="P100" s="9">
        <f t="shared" si="20"/>
        <v>0</v>
      </c>
    </row>
    <row r="101" spans="1:16383" ht="68.25" hidden="1" customHeight="1" x14ac:dyDescent="0.3">
      <c r="A101" s="86"/>
      <c r="B101" s="5" t="s">
        <v>180</v>
      </c>
      <c r="C101" s="13" t="s">
        <v>181</v>
      </c>
      <c r="D101" s="87" t="s">
        <v>182</v>
      </c>
      <c r="E101" s="48"/>
      <c r="F101" s="48"/>
      <c r="G101" s="48"/>
      <c r="H101" s="48"/>
      <c r="I101" s="10" t="s">
        <v>37</v>
      </c>
      <c r="J101" s="33"/>
      <c r="K101" s="33"/>
      <c r="L101" s="33"/>
      <c r="M101" s="49"/>
      <c r="N101" s="33"/>
      <c r="O101" s="33"/>
      <c r="P101" s="9">
        <f t="shared" si="20"/>
        <v>0</v>
      </c>
    </row>
    <row r="102" spans="1:16383" ht="52.5" hidden="1" customHeight="1" x14ac:dyDescent="0.3">
      <c r="A102" s="86"/>
      <c r="B102" s="5" t="s">
        <v>183</v>
      </c>
      <c r="C102" s="13" t="s">
        <v>184</v>
      </c>
      <c r="D102" s="87"/>
      <c r="E102" s="76" t="s">
        <v>101</v>
      </c>
      <c r="F102" s="76" t="s">
        <v>101</v>
      </c>
      <c r="G102" s="76" t="s">
        <v>101</v>
      </c>
      <c r="H102" s="76" t="s">
        <v>101</v>
      </c>
      <c r="I102" s="23" t="s">
        <v>41</v>
      </c>
      <c r="J102" s="33"/>
      <c r="K102" s="33"/>
      <c r="L102" s="33"/>
      <c r="M102" s="49"/>
      <c r="N102" s="33"/>
      <c r="O102" s="33"/>
      <c r="P102" s="9">
        <f t="shared" si="20"/>
        <v>0</v>
      </c>
    </row>
    <row r="103" spans="1:16383" ht="42" hidden="1" customHeight="1" x14ac:dyDescent="0.3">
      <c r="A103" s="86"/>
      <c r="B103" s="5" t="s">
        <v>185</v>
      </c>
      <c r="C103" s="13" t="s">
        <v>186</v>
      </c>
      <c r="D103" s="51" t="s">
        <v>187</v>
      </c>
      <c r="E103" s="48"/>
      <c r="F103" s="48"/>
      <c r="G103" s="48"/>
      <c r="H103" s="48"/>
      <c r="I103" s="11" t="s">
        <v>33</v>
      </c>
      <c r="J103" s="33"/>
      <c r="K103" s="33"/>
      <c r="L103" s="33"/>
      <c r="M103" s="49"/>
      <c r="N103" s="33"/>
      <c r="O103" s="33"/>
      <c r="P103" s="9">
        <f t="shared" si="20"/>
        <v>0</v>
      </c>
    </row>
    <row r="104" spans="1:16383" ht="57.75" hidden="1" customHeight="1" x14ac:dyDescent="0.3">
      <c r="A104" s="86"/>
      <c r="B104" s="5" t="s">
        <v>188</v>
      </c>
      <c r="C104" s="13" t="s">
        <v>189</v>
      </c>
      <c r="D104" s="13" t="s">
        <v>190</v>
      </c>
      <c r="E104" s="48"/>
      <c r="F104" s="48"/>
      <c r="G104" s="48"/>
      <c r="H104" s="48"/>
      <c r="I104" s="11" t="s">
        <v>33</v>
      </c>
      <c r="J104" s="33"/>
      <c r="K104" s="33"/>
      <c r="L104" s="33">
        <v>2660</v>
      </c>
      <c r="M104" s="49"/>
      <c r="N104" s="33"/>
      <c r="O104" s="33"/>
      <c r="P104" s="9">
        <f t="shared" si="20"/>
        <v>0</v>
      </c>
    </row>
    <row r="105" spans="1:16383" hidden="1" x14ac:dyDescent="0.3">
      <c r="A105" s="86"/>
      <c r="B105" s="5"/>
      <c r="C105" s="5"/>
      <c r="D105" s="5"/>
      <c r="E105" s="48"/>
      <c r="F105" s="48"/>
      <c r="G105" s="48"/>
      <c r="H105" s="48"/>
      <c r="I105" s="23"/>
      <c r="J105" s="33"/>
      <c r="K105" s="33"/>
      <c r="L105" s="33"/>
      <c r="M105" s="49"/>
      <c r="N105" s="33"/>
      <c r="O105" s="33"/>
      <c r="P105" s="9">
        <f t="shared" si="20"/>
        <v>0</v>
      </c>
    </row>
    <row r="106" spans="1:16383" hidden="1" x14ac:dyDescent="0.3">
      <c r="A106" s="86"/>
      <c r="B106" s="25"/>
      <c r="C106" s="25"/>
      <c r="D106" s="25"/>
      <c r="E106" s="25"/>
      <c r="F106" s="25"/>
      <c r="G106" s="25"/>
      <c r="H106" s="25"/>
      <c r="I106" s="35" t="s">
        <v>15</v>
      </c>
      <c r="J106" s="36">
        <f t="shared" ref="J106:P106" si="21">SUM(J99:J105)</f>
        <v>0</v>
      </c>
      <c r="K106" s="36">
        <f t="shared" si="21"/>
        <v>0</v>
      </c>
      <c r="L106" s="36">
        <f t="shared" si="21"/>
        <v>2660</v>
      </c>
      <c r="M106" s="36"/>
      <c r="N106" s="36">
        <f t="shared" si="21"/>
        <v>0</v>
      </c>
      <c r="O106" s="36">
        <f t="shared" si="21"/>
        <v>0</v>
      </c>
      <c r="P106" s="36">
        <f t="shared" si="21"/>
        <v>0</v>
      </c>
    </row>
    <row r="107" spans="1:16383" ht="83.25" hidden="1" customHeight="1" x14ac:dyDescent="0.3">
      <c r="A107" s="86" t="s">
        <v>191</v>
      </c>
      <c r="B107" s="5" t="s">
        <v>192</v>
      </c>
      <c r="C107" s="52" t="s">
        <v>193</v>
      </c>
      <c r="D107" s="52" t="s">
        <v>194</v>
      </c>
      <c r="E107" s="53" t="s">
        <v>101</v>
      </c>
      <c r="F107" s="53" t="s">
        <v>101</v>
      </c>
      <c r="G107" s="41"/>
      <c r="H107" s="41"/>
      <c r="I107" s="19" t="s">
        <v>21</v>
      </c>
      <c r="J107" s="49"/>
      <c r="K107" s="49"/>
      <c r="L107" s="33"/>
      <c r="M107" s="49"/>
      <c r="N107" s="33"/>
      <c r="O107" s="33"/>
      <c r="P107" s="9">
        <f>SUM(K107,M107,O107)</f>
        <v>0</v>
      </c>
    </row>
    <row r="108" spans="1:16383" ht="63.75" hidden="1" customHeight="1" x14ac:dyDescent="0.3">
      <c r="A108" s="86"/>
      <c r="B108" s="5" t="s">
        <v>195</v>
      </c>
      <c r="C108" s="54" t="s">
        <v>196</v>
      </c>
      <c r="D108" s="55" t="s">
        <v>197</v>
      </c>
      <c r="E108" s="41"/>
      <c r="F108" s="41"/>
      <c r="G108" s="41" t="s">
        <v>101</v>
      </c>
      <c r="H108" s="41" t="s">
        <v>101</v>
      </c>
      <c r="I108" s="11" t="s">
        <v>33</v>
      </c>
      <c r="J108" s="33"/>
      <c r="K108" s="33"/>
      <c r="L108" s="33"/>
      <c r="M108" s="49"/>
      <c r="N108" s="33"/>
      <c r="O108" s="33"/>
      <c r="P108" s="9">
        <f>SUM(K108,M108,O108)</f>
        <v>0</v>
      </c>
    </row>
    <row r="109" spans="1:16383" ht="24.75" hidden="1" customHeight="1" x14ac:dyDescent="0.3">
      <c r="A109" s="86"/>
      <c r="B109" s="5"/>
      <c r="C109" s="5"/>
      <c r="D109" s="5"/>
      <c r="E109" s="41"/>
      <c r="F109" s="41"/>
      <c r="G109" s="41" t="s">
        <v>101</v>
      </c>
      <c r="H109" s="41" t="s">
        <v>101</v>
      </c>
      <c r="I109" s="10" t="s">
        <v>37</v>
      </c>
      <c r="J109" s="33"/>
      <c r="K109" s="33"/>
      <c r="L109" s="33"/>
      <c r="M109" s="49"/>
      <c r="N109" s="33"/>
      <c r="O109" s="33"/>
      <c r="P109" s="9">
        <f>SUM(K109,M109,O109)</f>
        <v>0</v>
      </c>
    </row>
    <row r="110" spans="1:16383" x14ac:dyDescent="0.3">
      <c r="A110" s="86"/>
      <c r="B110" s="25"/>
      <c r="C110" s="25"/>
      <c r="D110" s="25"/>
      <c r="E110" s="25"/>
      <c r="F110" s="25"/>
      <c r="G110" s="25"/>
      <c r="H110" s="25"/>
      <c r="I110" s="35" t="s">
        <v>15</v>
      </c>
      <c r="J110" s="36">
        <f t="shared" ref="J110:P110" si="22">SUM(J107:J109)</f>
        <v>0</v>
      </c>
      <c r="K110" s="36">
        <f t="shared" si="22"/>
        <v>0</v>
      </c>
      <c r="L110" s="36">
        <f t="shared" si="22"/>
        <v>0</v>
      </c>
      <c r="M110" s="36">
        <f t="shared" si="22"/>
        <v>0</v>
      </c>
      <c r="N110" s="36">
        <f t="shared" si="22"/>
        <v>0</v>
      </c>
      <c r="O110" s="36">
        <f t="shared" si="22"/>
        <v>0</v>
      </c>
      <c r="P110" s="36">
        <f t="shared" si="22"/>
        <v>0</v>
      </c>
    </row>
    <row r="111" spans="1:16383" s="31" customFormat="1" x14ac:dyDescent="0.3">
      <c r="A111" s="88" t="s">
        <v>198</v>
      </c>
      <c r="B111" s="88"/>
      <c r="C111" s="88"/>
      <c r="D111" s="88"/>
      <c r="E111" s="88"/>
      <c r="F111" s="88"/>
      <c r="G111" s="88"/>
      <c r="H111" s="88"/>
      <c r="I111" s="40"/>
      <c r="J111" s="37">
        <f t="shared" ref="J111:P111" si="23">J106+J110</f>
        <v>0</v>
      </c>
      <c r="K111" s="37">
        <f t="shared" si="23"/>
        <v>0</v>
      </c>
      <c r="L111" s="37">
        <f t="shared" si="23"/>
        <v>2660</v>
      </c>
      <c r="M111" s="37">
        <f t="shared" si="23"/>
        <v>0</v>
      </c>
      <c r="N111" s="37">
        <f t="shared" si="23"/>
        <v>0</v>
      </c>
      <c r="O111" s="37">
        <f t="shared" si="23"/>
        <v>0</v>
      </c>
      <c r="P111" s="37">
        <f t="shared" si="23"/>
        <v>0</v>
      </c>
    </row>
    <row r="112" spans="1:16383" ht="30" customHeight="1" x14ac:dyDescent="0.3">
      <c r="A112" s="85" t="s">
        <v>199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  <c r="IW112" s="85"/>
      <c r="IX112" s="85"/>
      <c r="IY112" s="85"/>
      <c r="IZ112" s="85"/>
      <c r="JA112" s="85"/>
      <c r="JB112" s="85"/>
      <c r="JC112" s="85"/>
      <c r="JD112" s="85"/>
      <c r="JE112" s="85"/>
      <c r="JF112" s="85"/>
      <c r="JG112" s="85"/>
      <c r="JH112" s="85"/>
      <c r="JI112" s="85"/>
      <c r="JJ112" s="85"/>
      <c r="JK112" s="85"/>
      <c r="JL112" s="85"/>
      <c r="JM112" s="85"/>
      <c r="JN112" s="85"/>
      <c r="JO112" s="85"/>
      <c r="JP112" s="85"/>
      <c r="JQ112" s="85"/>
      <c r="JR112" s="85"/>
      <c r="JS112" s="85"/>
      <c r="JT112" s="85"/>
      <c r="JU112" s="85"/>
      <c r="JV112" s="85"/>
      <c r="JW112" s="85"/>
      <c r="JX112" s="85"/>
      <c r="JY112" s="85"/>
      <c r="JZ112" s="85"/>
      <c r="KA112" s="85"/>
      <c r="KB112" s="85"/>
      <c r="KC112" s="85"/>
      <c r="KD112" s="85"/>
      <c r="KE112" s="85"/>
      <c r="KF112" s="85"/>
      <c r="KG112" s="85"/>
      <c r="KH112" s="85"/>
      <c r="KI112" s="85"/>
      <c r="KJ112" s="85"/>
      <c r="KK112" s="85"/>
      <c r="KL112" s="85"/>
      <c r="KM112" s="85"/>
      <c r="KN112" s="85"/>
      <c r="KO112" s="85"/>
      <c r="KP112" s="85"/>
      <c r="KQ112" s="85"/>
      <c r="KR112" s="85"/>
      <c r="KS112" s="85"/>
      <c r="KT112" s="85"/>
      <c r="KU112" s="85"/>
      <c r="KV112" s="85"/>
      <c r="KW112" s="85"/>
      <c r="KX112" s="85"/>
      <c r="KY112" s="85"/>
      <c r="KZ112" s="85"/>
      <c r="LA112" s="85"/>
      <c r="LB112" s="85"/>
      <c r="LC112" s="85"/>
      <c r="LD112" s="85"/>
      <c r="LE112" s="85"/>
      <c r="LF112" s="85"/>
      <c r="LG112" s="85"/>
      <c r="LH112" s="85"/>
      <c r="LI112" s="85"/>
      <c r="LJ112" s="85"/>
      <c r="LK112" s="85"/>
      <c r="LL112" s="85"/>
      <c r="LM112" s="85"/>
      <c r="LN112" s="85"/>
      <c r="LO112" s="85"/>
      <c r="LP112" s="85"/>
      <c r="LQ112" s="85"/>
      <c r="LR112" s="85"/>
      <c r="LS112" s="85"/>
      <c r="LT112" s="85"/>
      <c r="LU112" s="85"/>
      <c r="LV112" s="85"/>
      <c r="LW112" s="85"/>
      <c r="LX112" s="85"/>
      <c r="LY112" s="85"/>
      <c r="LZ112" s="85"/>
      <c r="MA112" s="85"/>
      <c r="MB112" s="85"/>
      <c r="MC112" s="85"/>
      <c r="MD112" s="85"/>
      <c r="ME112" s="85"/>
      <c r="MF112" s="85"/>
      <c r="MG112" s="85"/>
      <c r="MH112" s="85"/>
      <c r="MI112" s="85"/>
      <c r="MJ112" s="85"/>
      <c r="MK112" s="85"/>
      <c r="ML112" s="85"/>
      <c r="MM112" s="85"/>
      <c r="MN112" s="85"/>
      <c r="MO112" s="85"/>
      <c r="MP112" s="85"/>
      <c r="MQ112" s="85"/>
      <c r="MR112" s="85"/>
      <c r="MS112" s="85"/>
      <c r="MT112" s="85"/>
      <c r="MU112" s="85"/>
      <c r="MV112" s="85"/>
      <c r="MW112" s="85"/>
      <c r="MX112" s="85"/>
      <c r="MY112" s="85"/>
      <c r="MZ112" s="85"/>
      <c r="NA112" s="85"/>
      <c r="NB112" s="85"/>
      <c r="NC112" s="85"/>
      <c r="ND112" s="85"/>
      <c r="NE112" s="85"/>
      <c r="NF112" s="85"/>
      <c r="NG112" s="85"/>
      <c r="NH112" s="85"/>
      <c r="NI112" s="85"/>
      <c r="NJ112" s="85"/>
      <c r="NK112" s="85"/>
      <c r="NL112" s="85"/>
      <c r="NM112" s="85"/>
      <c r="NN112" s="85"/>
      <c r="NO112" s="85"/>
      <c r="NP112" s="85"/>
      <c r="NQ112" s="85"/>
      <c r="NR112" s="85"/>
      <c r="NS112" s="85"/>
      <c r="NT112" s="85"/>
      <c r="NU112" s="85"/>
      <c r="NV112" s="85"/>
      <c r="NW112" s="85"/>
      <c r="NX112" s="85"/>
      <c r="NY112" s="85"/>
      <c r="NZ112" s="85"/>
      <c r="OA112" s="85"/>
      <c r="OB112" s="85"/>
      <c r="OC112" s="85"/>
      <c r="OD112" s="85"/>
      <c r="OE112" s="85"/>
      <c r="OF112" s="85"/>
      <c r="OG112" s="85"/>
      <c r="OH112" s="85"/>
      <c r="OI112" s="85"/>
      <c r="OJ112" s="85"/>
      <c r="OK112" s="85"/>
      <c r="OL112" s="85"/>
      <c r="OM112" s="85"/>
      <c r="ON112" s="85"/>
      <c r="OO112" s="85"/>
      <c r="OP112" s="85"/>
      <c r="OQ112" s="85"/>
      <c r="OR112" s="85"/>
      <c r="OS112" s="85"/>
      <c r="OT112" s="85"/>
      <c r="OU112" s="85"/>
      <c r="OV112" s="85"/>
      <c r="OW112" s="85"/>
      <c r="OX112" s="85"/>
      <c r="OY112" s="85"/>
      <c r="OZ112" s="85"/>
      <c r="PA112" s="85"/>
      <c r="PB112" s="85"/>
      <c r="PC112" s="85"/>
      <c r="PD112" s="85"/>
      <c r="PE112" s="85"/>
      <c r="PF112" s="85"/>
      <c r="PG112" s="85"/>
      <c r="PH112" s="85"/>
      <c r="PI112" s="85"/>
      <c r="PJ112" s="85"/>
      <c r="PK112" s="85"/>
      <c r="PL112" s="85"/>
      <c r="PM112" s="85"/>
      <c r="PN112" s="85"/>
      <c r="PO112" s="85"/>
      <c r="PP112" s="85"/>
      <c r="PQ112" s="85"/>
      <c r="PR112" s="85"/>
      <c r="PS112" s="85"/>
      <c r="PT112" s="85"/>
      <c r="PU112" s="85"/>
      <c r="PV112" s="85"/>
      <c r="PW112" s="85"/>
      <c r="PX112" s="85"/>
      <c r="PY112" s="85"/>
      <c r="PZ112" s="85"/>
      <c r="QA112" s="85"/>
      <c r="QB112" s="85"/>
      <c r="QC112" s="85"/>
      <c r="QD112" s="85"/>
      <c r="QE112" s="85"/>
      <c r="QF112" s="85"/>
      <c r="QG112" s="85"/>
      <c r="QH112" s="85"/>
      <c r="QI112" s="85"/>
      <c r="QJ112" s="85"/>
      <c r="QK112" s="85"/>
      <c r="QL112" s="85"/>
      <c r="QM112" s="85"/>
      <c r="QN112" s="85"/>
      <c r="QO112" s="85"/>
      <c r="QP112" s="85"/>
      <c r="QQ112" s="85"/>
      <c r="QR112" s="85"/>
      <c r="QS112" s="85"/>
      <c r="QT112" s="85"/>
      <c r="QU112" s="85"/>
      <c r="QV112" s="85"/>
      <c r="QW112" s="85"/>
      <c r="QX112" s="85"/>
      <c r="QY112" s="85"/>
      <c r="QZ112" s="85"/>
      <c r="RA112" s="85"/>
      <c r="RB112" s="85"/>
      <c r="RC112" s="85"/>
      <c r="RD112" s="85"/>
      <c r="RE112" s="85"/>
      <c r="RF112" s="85"/>
      <c r="RG112" s="85"/>
      <c r="RH112" s="85"/>
      <c r="RI112" s="85"/>
      <c r="RJ112" s="85"/>
      <c r="RK112" s="85"/>
      <c r="RL112" s="85"/>
      <c r="RM112" s="85"/>
      <c r="RN112" s="85"/>
      <c r="RO112" s="85"/>
      <c r="RP112" s="85"/>
      <c r="RQ112" s="85"/>
      <c r="RR112" s="85"/>
      <c r="RS112" s="85"/>
      <c r="RT112" s="85"/>
      <c r="RU112" s="85"/>
      <c r="RV112" s="85"/>
      <c r="RW112" s="85"/>
      <c r="RX112" s="85"/>
      <c r="RY112" s="85"/>
      <c r="RZ112" s="85"/>
      <c r="SA112" s="85"/>
      <c r="SB112" s="85"/>
      <c r="SC112" s="85"/>
      <c r="SD112" s="85"/>
      <c r="SE112" s="85"/>
      <c r="SF112" s="85"/>
      <c r="SG112" s="85"/>
      <c r="SH112" s="85"/>
      <c r="SI112" s="85"/>
      <c r="SJ112" s="85"/>
      <c r="SK112" s="85"/>
      <c r="SL112" s="85"/>
      <c r="SM112" s="85"/>
      <c r="SN112" s="85"/>
      <c r="SO112" s="85"/>
      <c r="SP112" s="85"/>
      <c r="SQ112" s="85"/>
      <c r="SR112" s="85"/>
      <c r="SS112" s="85"/>
      <c r="ST112" s="85"/>
      <c r="SU112" s="85"/>
      <c r="SV112" s="85"/>
      <c r="SW112" s="85"/>
      <c r="SX112" s="85"/>
      <c r="SY112" s="85"/>
      <c r="SZ112" s="85"/>
      <c r="TA112" s="85"/>
      <c r="TB112" s="85"/>
      <c r="TC112" s="85"/>
      <c r="TD112" s="85"/>
      <c r="TE112" s="85"/>
      <c r="TF112" s="85"/>
      <c r="TG112" s="85"/>
      <c r="TH112" s="85"/>
      <c r="TI112" s="85"/>
      <c r="TJ112" s="85"/>
      <c r="TK112" s="85"/>
      <c r="TL112" s="85"/>
      <c r="TM112" s="85"/>
      <c r="TN112" s="85"/>
      <c r="TO112" s="85"/>
      <c r="TP112" s="85"/>
      <c r="TQ112" s="85"/>
      <c r="TR112" s="85"/>
      <c r="TS112" s="85"/>
      <c r="TT112" s="85"/>
      <c r="TU112" s="85"/>
      <c r="TV112" s="85"/>
      <c r="TW112" s="85"/>
      <c r="TX112" s="85"/>
      <c r="TY112" s="85"/>
      <c r="TZ112" s="85"/>
      <c r="UA112" s="85"/>
      <c r="UB112" s="85"/>
      <c r="UC112" s="85"/>
      <c r="UD112" s="85"/>
      <c r="UE112" s="85"/>
      <c r="UF112" s="85"/>
      <c r="UG112" s="85"/>
      <c r="UH112" s="85"/>
      <c r="UI112" s="85"/>
      <c r="UJ112" s="85"/>
      <c r="UK112" s="85"/>
      <c r="UL112" s="85"/>
      <c r="UM112" s="85"/>
      <c r="UN112" s="85"/>
      <c r="UO112" s="85"/>
      <c r="UP112" s="85"/>
      <c r="UQ112" s="85"/>
      <c r="UR112" s="85"/>
      <c r="US112" s="85"/>
      <c r="UT112" s="85"/>
      <c r="UU112" s="85"/>
      <c r="UV112" s="85"/>
      <c r="UW112" s="85"/>
      <c r="UX112" s="85"/>
      <c r="UY112" s="85"/>
      <c r="UZ112" s="85"/>
      <c r="VA112" s="85"/>
      <c r="VB112" s="85"/>
      <c r="VC112" s="85"/>
      <c r="VD112" s="85"/>
      <c r="VE112" s="85"/>
      <c r="VF112" s="85"/>
      <c r="VG112" s="85"/>
      <c r="VH112" s="85"/>
      <c r="VI112" s="85"/>
      <c r="VJ112" s="85"/>
      <c r="VK112" s="85"/>
      <c r="VL112" s="85"/>
      <c r="VM112" s="85"/>
      <c r="VN112" s="85"/>
      <c r="VO112" s="85"/>
      <c r="VP112" s="85"/>
      <c r="VQ112" s="85"/>
      <c r="VR112" s="85"/>
      <c r="VS112" s="85"/>
      <c r="VT112" s="85"/>
      <c r="VU112" s="85"/>
      <c r="VV112" s="85"/>
      <c r="VW112" s="85"/>
      <c r="VX112" s="85"/>
      <c r="VY112" s="85"/>
      <c r="VZ112" s="85"/>
      <c r="WA112" s="85"/>
      <c r="WB112" s="85"/>
      <c r="WC112" s="85"/>
      <c r="WD112" s="85"/>
      <c r="WE112" s="85"/>
      <c r="WF112" s="85"/>
      <c r="WG112" s="85"/>
      <c r="WH112" s="85"/>
      <c r="WI112" s="85"/>
      <c r="WJ112" s="85"/>
      <c r="WK112" s="85"/>
      <c r="WL112" s="85"/>
      <c r="WM112" s="85"/>
      <c r="WN112" s="85"/>
      <c r="WO112" s="85"/>
      <c r="WP112" s="85"/>
      <c r="WQ112" s="85"/>
      <c r="WR112" s="85"/>
      <c r="WS112" s="85"/>
      <c r="WT112" s="85"/>
      <c r="WU112" s="85"/>
      <c r="WV112" s="85"/>
      <c r="WW112" s="85"/>
      <c r="WX112" s="85"/>
      <c r="WY112" s="85"/>
      <c r="WZ112" s="85"/>
      <c r="XA112" s="85"/>
      <c r="XB112" s="85"/>
      <c r="XC112" s="85"/>
      <c r="XD112" s="85"/>
      <c r="XE112" s="85"/>
      <c r="XF112" s="85"/>
      <c r="XG112" s="85"/>
      <c r="XH112" s="85"/>
      <c r="XI112" s="85"/>
      <c r="XJ112" s="85"/>
      <c r="XK112" s="85"/>
      <c r="XL112" s="85"/>
      <c r="XM112" s="85"/>
      <c r="XN112" s="85"/>
      <c r="XO112" s="85"/>
      <c r="XP112" s="85"/>
      <c r="XQ112" s="85"/>
      <c r="XR112" s="85"/>
      <c r="XS112" s="85"/>
      <c r="XT112" s="85"/>
      <c r="XU112" s="85"/>
      <c r="XV112" s="85"/>
      <c r="XW112" s="85"/>
      <c r="XX112" s="85"/>
      <c r="XY112" s="85"/>
      <c r="XZ112" s="85"/>
      <c r="YA112" s="85"/>
      <c r="YB112" s="85"/>
      <c r="YC112" s="85"/>
      <c r="YD112" s="85"/>
      <c r="YE112" s="85"/>
      <c r="YF112" s="85"/>
      <c r="YG112" s="85"/>
      <c r="YH112" s="85"/>
      <c r="YI112" s="85"/>
      <c r="YJ112" s="85"/>
      <c r="YK112" s="85"/>
      <c r="YL112" s="85"/>
      <c r="YM112" s="85"/>
      <c r="YN112" s="85"/>
      <c r="YO112" s="85"/>
      <c r="YP112" s="85"/>
      <c r="YQ112" s="85"/>
      <c r="YR112" s="85"/>
      <c r="YS112" s="85"/>
      <c r="YT112" s="85"/>
      <c r="YU112" s="85"/>
      <c r="YV112" s="85"/>
      <c r="YW112" s="85"/>
      <c r="YX112" s="85"/>
      <c r="YY112" s="85"/>
      <c r="YZ112" s="85"/>
      <c r="ZA112" s="85"/>
      <c r="ZB112" s="85"/>
      <c r="ZC112" s="85"/>
      <c r="ZD112" s="85"/>
      <c r="ZE112" s="85"/>
      <c r="ZF112" s="85"/>
      <c r="ZG112" s="85"/>
      <c r="ZH112" s="85"/>
      <c r="ZI112" s="85"/>
      <c r="ZJ112" s="85"/>
      <c r="ZK112" s="85"/>
      <c r="ZL112" s="85"/>
      <c r="ZM112" s="85"/>
      <c r="ZN112" s="85"/>
      <c r="ZO112" s="85"/>
      <c r="ZP112" s="85"/>
      <c r="ZQ112" s="85"/>
      <c r="ZR112" s="85"/>
      <c r="ZS112" s="85"/>
      <c r="ZT112" s="85"/>
      <c r="ZU112" s="85"/>
      <c r="ZV112" s="85"/>
      <c r="ZW112" s="85"/>
      <c r="ZX112" s="85"/>
      <c r="ZY112" s="85"/>
      <c r="ZZ112" s="85"/>
      <c r="AAA112" s="85"/>
      <c r="AAB112" s="85"/>
      <c r="AAC112" s="85"/>
      <c r="AAD112" s="85"/>
      <c r="AAE112" s="85"/>
      <c r="AAF112" s="85"/>
      <c r="AAG112" s="85"/>
      <c r="AAH112" s="85"/>
      <c r="AAI112" s="85"/>
      <c r="AAJ112" s="85"/>
      <c r="AAK112" s="85"/>
      <c r="AAL112" s="85"/>
      <c r="AAM112" s="85"/>
      <c r="AAN112" s="85"/>
      <c r="AAO112" s="85"/>
      <c r="AAP112" s="85"/>
      <c r="AAQ112" s="85"/>
      <c r="AAR112" s="85"/>
      <c r="AAS112" s="85"/>
      <c r="AAT112" s="85"/>
      <c r="AAU112" s="85"/>
      <c r="AAV112" s="85"/>
      <c r="AAW112" s="85"/>
      <c r="AAX112" s="85"/>
      <c r="AAY112" s="85"/>
      <c r="AAZ112" s="85"/>
      <c r="ABA112" s="85"/>
      <c r="ABB112" s="85"/>
      <c r="ABC112" s="85"/>
      <c r="ABD112" s="85"/>
      <c r="ABE112" s="85"/>
      <c r="ABF112" s="85"/>
      <c r="ABG112" s="85"/>
      <c r="ABH112" s="85"/>
      <c r="ABI112" s="85"/>
      <c r="ABJ112" s="85"/>
      <c r="ABK112" s="85"/>
      <c r="ABL112" s="85"/>
      <c r="ABM112" s="85"/>
      <c r="ABN112" s="85"/>
      <c r="ABO112" s="85"/>
      <c r="ABP112" s="85"/>
      <c r="ABQ112" s="85"/>
      <c r="ABR112" s="85"/>
      <c r="ABS112" s="85"/>
      <c r="ABT112" s="85"/>
      <c r="ABU112" s="85"/>
      <c r="ABV112" s="85"/>
      <c r="ABW112" s="85"/>
      <c r="ABX112" s="85"/>
      <c r="ABY112" s="85"/>
      <c r="ABZ112" s="85"/>
      <c r="ACA112" s="85"/>
      <c r="ACB112" s="85"/>
      <c r="ACC112" s="85"/>
      <c r="ACD112" s="85"/>
      <c r="ACE112" s="85"/>
      <c r="ACF112" s="85"/>
      <c r="ACG112" s="85"/>
      <c r="ACH112" s="85"/>
      <c r="ACI112" s="85"/>
      <c r="ACJ112" s="85"/>
      <c r="ACK112" s="85"/>
      <c r="ACL112" s="85"/>
      <c r="ACM112" s="85"/>
      <c r="ACN112" s="85"/>
      <c r="ACO112" s="85"/>
      <c r="ACP112" s="85"/>
      <c r="ACQ112" s="85"/>
      <c r="ACR112" s="85"/>
      <c r="ACS112" s="85"/>
      <c r="ACT112" s="85"/>
      <c r="ACU112" s="85"/>
      <c r="ACV112" s="85"/>
      <c r="ACW112" s="85"/>
      <c r="ACX112" s="85"/>
      <c r="ACY112" s="85"/>
      <c r="ACZ112" s="85"/>
      <c r="ADA112" s="85"/>
      <c r="ADB112" s="85"/>
      <c r="ADC112" s="85"/>
      <c r="ADD112" s="85"/>
      <c r="ADE112" s="85"/>
      <c r="ADF112" s="85"/>
      <c r="ADG112" s="85"/>
      <c r="ADH112" s="85"/>
      <c r="ADI112" s="85"/>
      <c r="ADJ112" s="85"/>
      <c r="ADK112" s="85"/>
      <c r="ADL112" s="85"/>
      <c r="ADM112" s="85"/>
      <c r="ADN112" s="85"/>
      <c r="ADO112" s="85"/>
      <c r="ADP112" s="85"/>
      <c r="ADQ112" s="85"/>
      <c r="ADR112" s="85"/>
      <c r="ADS112" s="85"/>
      <c r="ADT112" s="85"/>
      <c r="ADU112" s="85"/>
      <c r="ADV112" s="85"/>
      <c r="ADW112" s="85"/>
      <c r="ADX112" s="85"/>
      <c r="ADY112" s="85"/>
      <c r="ADZ112" s="85"/>
      <c r="AEA112" s="85"/>
      <c r="AEB112" s="85"/>
      <c r="AEC112" s="85"/>
      <c r="AED112" s="85"/>
      <c r="AEE112" s="85"/>
      <c r="AEF112" s="85"/>
      <c r="AEG112" s="85"/>
      <c r="AEH112" s="85"/>
      <c r="AEI112" s="85"/>
      <c r="AEJ112" s="85"/>
      <c r="AEK112" s="85"/>
      <c r="AEL112" s="85"/>
      <c r="AEM112" s="85"/>
      <c r="AEN112" s="85"/>
      <c r="AEO112" s="85"/>
      <c r="AEP112" s="85"/>
      <c r="AEQ112" s="85"/>
      <c r="AER112" s="85"/>
      <c r="AES112" s="85"/>
      <c r="AET112" s="85"/>
      <c r="AEU112" s="85"/>
      <c r="AEV112" s="85"/>
      <c r="AEW112" s="85"/>
      <c r="AEX112" s="85"/>
      <c r="AEY112" s="85"/>
      <c r="AEZ112" s="85"/>
      <c r="AFA112" s="85"/>
      <c r="AFB112" s="85"/>
      <c r="AFC112" s="85"/>
      <c r="AFD112" s="85"/>
      <c r="AFE112" s="85"/>
      <c r="AFF112" s="85"/>
      <c r="AFG112" s="85"/>
      <c r="AFH112" s="85"/>
      <c r="AFI112" s="85"/>
      <c r="AFJ112" s="85"/>
      <c r="AFK112" s="85"/>
      <c r="AFL112" s="85"/>
      <c r="AFM112" s="85"/>
      <c r="AFN112" s="85"/>
      <c r="AFO112" s="85"/>
      <c r="AFP112" s="85"/>
      <c r="AFQ112" s="85"/>
      <c r="AFR112" s="85"/>
      <c r="AFS112" s="85"/>
      <c r="AFT112" s="85"/>
      <c r="AFU112" s="85"/>
      <c r="AFV112" s="85"/>
      <c r="AFW112" s="85"/>
      <c r="AFX112" s="85"/>
      <c r="AFY112" s="85"/>
      <c r="AFZ112" s="85"/>
      <c r="AGA112" s="85"/>
      <c r="AGB112" s="85"/>
      <c r="AGC112" s="85"/>
      <c r="AGD112" s="85"/>
      <c r="AGE112" s="85"/>
      <c r="AGF112" s="85"/>
      <c r="AGG112" s="85"/>
      <c r="AGH112" s="85"/>
      <c r="AGI112" s="85"/>
      <c r="AGJ112" s="85"/>
      <c r="AGK112" s="85"/>
      <c r="AGL112" s="85"/>
      <c r="AGM112" s="85"/>
      <c r="AGN112" s="85"/>
      <c r="AGO112" s="85"/>
      <c r="AGP112" s="85"/>
      <c r="AGQ112" s="85"/>
      <c r="AGR112" s="85"/>
      <c r="AGS112" s="85"/>
      <c r="AGT112" s="85"/>
      <c r="AGU112" s="85"/>
      <c r="AGV112" s="85"/>
      <c r="AGW112" s="85"/>
      <c r="AGX112" s="85"/>
      <c r="AGY112" s="85"/>
      <c r="AGZ112" s="85"/>
      <c r="AHA112" s="85"/>
      <c r="AHB112" s="85"/>
      <c r="AHC112" s="85"/>
      <c r="AHD112" s="85"/>
      <c r="AHE112" s="85"/>
      <c r="AHF112" s="85"/>
      <c r="AHG112" s="85"/>
      <c r="AHH112" s="85"/>
      <c r="AHI112" s="85"/>
      <c r="AHJ112" s="85"/>
      <c r="AHK112" s="85"/>
      <c r="AHL112" s="85"/>
      <c r="AHM112" s="85"/>
      <c r="AHN112" s="85"/>
      <c r="AHO112" s="85"/>
      <c r="AHP112" s="85"/>
      <c r="AHQ112" s="85"/>
      <c r="AHR112" s="85"/>
      <c r="AHS112" s="85"/>
      <c r="AHT112" s="85"/>
      <c r="AHU112" s="85"/>
      <c r="AHV112" s="85"/>
      <c r="AHW112" s="85"/>
      <c r="AHX112" s="85"/>
      <c r="AHY112" s="85"/>
      <c r="AHZ112" s="85"/>
      <c r="AIA112" s="85"/>
      <c r="AIB112" s="85"/>
      <c r="AIC112" s="85"/>
      <c r="AID112" s="85"/>
      <c r="AIE112" s="85"/>
      <c r="AIF112" s="85"/>
      <c r="AIG112" s="85"/>
      <c r="AIH112" s="85"/>
      <c r="AII112" s="85"/>
      <c r="AIJ112" s="85"/>
      <c r="AIK112" s="85"/>
      <c r="AIL112" s="85"/>
      <c r="AIM112" s="85"/>
      <c r="AIN112" s="85"/>
      <c r="AIO112" s="85"/>
      <c r="AIP112" s="85"/>
      <c r="AIQ112" s="85"/>
      <c r="AIR112" s="85"/>
      <c r="AIS112" s="85"/>
      <c r="AIT112" s="85"/>
      <c r="AIU112" s="85"/>
      <c r="AIV112" s="85"/>
      <c r="AIW112" s="85"/>
      <c r="AIX112" s="85"/>
      <c r="AIY112" s="85"/>
      <c r="AIZ112" s="85"/>
      <c r="AJA112" s="85"/>
      <c r="AJB112" s="85"/>
      <c r="AJC112" s="85"/>
      <c r="AJD112" s="85"/>
      <c r="AJE112" s="85"/>
      <c r="AJF112" s="85"/>
      <c r="AJG112" s="85"/>
      <c r="AJH112" s="85"/>
      <c r="AJI112" s="85"/>
      <c r="AJJ112" s="85"/>
      <c r="AJK112" s="85"/>
      <c r="AJL112" s="85"/>
      <c r="AJM112" s="85"/>
      <c r="AJN112" s="85"/>
      <c r="AJO112" s="85"/>
      <c r="AJP112" s="85"/>
      <c r="AJQ112" s="85"/>
      <c r="AJR112" s="85"/>
      <c r="AJS112" s="85"/>
      <c r="AJT112" s="85"/>
      <c r="AJU112" s="85"/>
      <c r="AJV112" s="85"/>
      <c r="AJW112" s="85"/>
      <c r="AJX112" s="85"/>
      <c r="AJY112" s="85"/>
      <c r="AJZ112" s="85"/>
      <c r="AKA112" s="85"/>
      <c r="AKB112" s="85"/>
      <c r="AKC112" s="85"/>
      <c r="AKD112" s="85"/>
      <c r="AKE112" s="85"/>
      <c r="AKF112" s="85"/>
      <c r="AKG112" s="85"/>
      <c r="AKH112" s="85"/>
      <c r="AKI112" s="85"/>
      <c r="AKJ112" s="85"/>
      <c r="AKK112" s="85"/>
      <c r="AKL112" s="85"/>
      <c r="AKM112" s="85"/>
      <c r="AKN112" s="85"/>
      <c r="AKO112" s="85"/>
      <c r="AKP112" s="85"/>
      <c r="AKQ112" s="85"/>
      <c r="AKR112" s="85"/>
      <c r="AKS112" s="85"/>
      <c r="AKT112" s="85"/>
      <c r="AKU112" s="85"/>
      <c r="AKV112" s="85"/>
      <c r="AKW112" s="85"/>
      <c r="AKX112" s="85"/>
      <c r="AKY112" s="85"/>
      <c r="AKZ112" s="85"/>
      <c r="ALA112" s="85"/>
      <c r="ALB112" s="85"/>
      <c r="ALC112" s="85"/>
      <c r="ALD112" s="85"/>
      <c r="ALE112" s="85"/>
      <c r="ALF112" s="85"/>
      <c r="ALG112" s="85"/>
      <c r="ALH112" s="85"/>
      <c r="ALI112" s="85"/>
      <c r="ALJ112" s="85"/>
      <c r="ALK112" s="85"/>
      <c r="ALL112" s="85"/>
      <c r="ALM112" s="85"/>
      <c r="ALN112" s="85"/>
      <c r="ALO112" s="85"/>
      <c r="ALP112" s="85"/>
      <c r="ALQ112" s="85"/>
      <c r="ALR112" s="85"/>
      <c r="ALS112" s="85"/>
      <c r="ALT112" s="85"/>
      <c r="ALU112" s="85"/>
      <c r="ALV112" s="85"/>
      <c r="ALW112" s="85"/>
      <c r="ALX112" s="85"/>
      <c r="ALY112" s="85"/>
      <c r="ALZ112" s="85"/>
      <c r="AMA112" s="85"/>
      <c r="AMB112" s="85"/>
      <c r="AMC112" s="85"/>
      <c r="AMD112" s="85"/>
      <c r="AME112" s="85"/>
      <c r="AMF112" s="85"/>
      <c r="AMG112" s="85"/>
      <c r="AMH112" s="85"/>
      <c r="AMI112" s="85"/>
      <c r="AMJ112" s="85"/>
      <c r="AMK112" s="85"/>
      <c r="AML112" s="85"/>
      <c r="AMM112" s="85"/>
      <c r="AMN112" s="85"/>
      <c r="AMO112" s="85"/>
      <c r="AMP112" s="85"/>
      <c r="AMQ112" s="85"/>
      <c r="AMR112" s="85"/>
      <c r="AMS112" s="85"/>
      <c r="AMT112" s="85"/>
      <c r="AMU112" s="85"/>
      <c r="AMV112" s="85"/>
      <c r="AMW112" s="85"/>
      <c r="AMX112" s="85"/>
      <c r="AMY112" s="85"/>
      <c r="AMZ112" s="85"/>
      <c r="ANA112" s="85"/>
      <c r="ANB112" s="85"/>
      <c r="ANC112" s="85"/>
      <c r="AND112" s="85"/>
      <c r="ANE112" s="85"/>
      <c r="ANF112" s="85"/>
      <c r="ANG112" s="85"/>
      <c r="ANH112" s="85"/>
      <c r="ANI112" s="85"/>
      <c r="ANJ112" s="85"/>
      <c r="ANK112" s="85"/>
      <c r="ANL112" s="85"/>
      <c r="ANM112" s="85"/>
      <c r="ANN112" s="85"/>
      <c r="ANO112" s="85"/>
      <c r="ANP112" s="85"/>
      <c r="ANQ112" s="85"/>
      <c r="ANR112" s="85"/>
      <c r="ANS112" s="85"/>
      <c r="ANT112" s="85"/>
      <c r="ANU112" s="85"/>
      <c r="ANV112" s="85"/>
      <c r="ANW112" s="85"/>
      <c r="ANX112" s="85"/>
      <c r="ANY112" s="85"/>
      <c r="ANZ112" s="85"/>
      <c r="AOA112" s="85"/>
      <c r="AOB112" s="85"/>
      <c r="AOC112" s="85"/>
      <c r="AOD112" s="85"/>
      <c r="AOE112" s="85"/>
      <c r="AOF112" s="85"/>
      <c r="AOG112" s="85"/>
      <c r="AOH112" s="85"/>
      <c r="AOI112" s="85"/>
      <c r="AOJ112" s="85"/>
      <c r="AOK112" s="85"/>
      <c r="AOL112" s="85"/>
      <c r="AOM112" s="85"/>
      <c r="AON112" s="85"/>
      <c r="AOO112" s="85"/>
      <c r="AOP112" s="85"/>
      <c r="AOQ112" s="85"/>
      <c r="AOR112" s="85"/>
      <c r="AOS112" s="85"/>
      <c r="AOT112" s="85"/>
      <c r="AOU112" s="85"/>
      <c r="AOV112" s="85"/>
      <c r="AOW112" s="85"/>
      <c r="AOX112" s="85"/>
      <c r="AOY112" s="85"/>
      <c r="AOZ112" s="85"/>
      <c r="APA112" s="85"/>
      <c r="APB112" s="85"/>
      <c r="APC112" s="85"/>
      <c r="APD112" s="85"/>
      <c r="APE112" s="85"/>
      <c r="APF112" s="85"/>
      <c r="APG112" s="85"/>
      <c r="APH112" s="85"/>
      <c r="API112" s="85"/>
      <c r="APJ112" s="85"/>
      <c r="APK112" s="85"/>
      <c r="APL112" s="85"/>
      <c r="APM112" s="85"/>
      <c r="APN112" s="85"/>
      <c r="APO112" s="85"/>
      <c r="APP112" s="85"/>
      <c r="APQ112" s="85"/>
      <c r="APR112" s="85"/>
      <c r="APS112" s="85"/>
      <c r="APT112" s="85"/>
      <c r="APU112" s="85"/>
      <c r="APV112" s="85"/>
      <c r="APW112" s="85"/>
      <c r="APX112" s="85"/>
      <c r="APY112" s="85"/>
      <c r="APZ112" s="85"/>
      <c r="AQA112" s="85"/>
      <c r="AQB112" s="85"/>
      <c r="AQC112" s="85"/>
      <c r="AQD112" s="85"/>
      <c r="AQE112" s="85"/>
      <c r="AQF112" s="85"/>
      <c r="AQG112" s="85"/>
      <c r="AQH112" s="85"/>
      <c r="AQI112" s="85"/>
      <c r="AQJ112" s="85"/>
      <c r="AQK112" s="85"/>
      <c r="AQL112" s="85"/>
      <c r="AQM112" s="85"/>
      <c r="AQN112" s="85"/>
      <c r="AQO112" s="85"/>
      <c r="AQP112" s="85"/>
      <c r="AQQ112" s="85"/>
      <c r="AQR112" s="85"/>
      <c r="AQS112" s="85"/>
      <c r="AQT112" s="85"/>
      <c r="AQU112" s="85"/>
      <c r="AQV112" s="85"/>
      <c r="AQW112" s="85"/>
      <c r="AQX112" s="85"/>
      <c r="AQY112" s="85"/>
      <c r="AQZ112" s="85"/>
      <c r="ARA112" s="85"/>
      <c r="ARB112" s="85"/>
      <c r="ARC112" s="85"/>
      <c r="ARD112" s="85"/>
      <c r="ARE112" s="85"/>
      <c r="ARF112" s="85"/>
      <c r="ARG112" s="85"/>
      <c r="ARH112" s="85"/>
      <c r="ARI112" s="85"/>
      <c r="ARJ112" s="85"/>
      <c r="ARK112" s="85"/>
      <c r="ARL112" s="85"/>
      <c r="ARM112" s="85"/>
      <c r="ARN112" s="85"/>
      <c r="ARO112" s="85"/>
      <c r="ARP112" s="85"/>
      <c r="ARQ112" s="85"/>
      <c r="ARR112" s="85"/>
      <c r="ARS112" s="85"/>
      <c r="ART112" s="85"/>
      <c r="ARU112" s="85"/>
      <c r="ARV112" s="85"/>
      <c r="ARW112" s="85"/>
      <c r="ARX112" s="85"/>
      <c r="ARY112" s="85"/>
      <c r="ARZ112" s="85"/>
      <c r="ASA112" s="85"/>
      <c r="ASB112" s="85"/>
      <c r="ASC112" s="85"/>
      <c r="ASD112" s="85"/>
      <c r="ASE112" s="85"/>
      <c r="ASF112" s="85"/>
      <c r="ASG112" s="85"/>
      <c r="ASH112" s="85"/>
      <c r="ASI112" s="85"/>
      <c r="ASJ112" s="85"/>
      <c r="ASK112" s="85"/>
      <c r="ASL112" s="85"/>
      <c r="ASM112" s="85"/>
      <c r="ASN112" s="85"/>
      <c r="ASO112" s="85"/>
      <c r="ASP112" s="85"/>
      <c r="ASQ112" s="85"/>
      <c r="ASR112" s="85"/>
      <c r="ASS112" s="85"/>
      <c r="AST112" s="85"/>
      <c r="ASU112" s="85"/>
      <c r="ASV112" s="85"/>
      <c r="ASW112" s="85"/>
      <c r="ASX112" s="85"/>
      <c r="ASY112" s="85"/>
      <c r="ASZ112" s="85"/>
      <c r="ATA112" s="85"/>
      <c r="ATB112" s="85"/>
      <c r="ATC112" s="85"/>
      <c r="ATD112" s="85"/>
      <c r="ATE112" s="85"/>
      <c r="ATF112" s="85"/>
      <c r="ATG112" s="85"/>
      <c r="ATH112" s="85"/>
      <c r="ATI112" s="85"/>
      <c r="ATJ112" s="85"/>
      <c r="ATK112" s="85"/>
      <c r="ATL112" s="85"/>
      <c r="ATM112" s="85"/>
      <c r="ATN112" s="85"/>
      <c r="ATO112" s="85"/>
      <c r="ATP112" s="85"/>
      <c r="ATQ112" s="85"/>
      <c r="ATR112" s="85"/>
      <c r="ATS112" s="85"/>
      <c r="ATT112" s="85"/>
      <c r="ATU112" s="85"/>
      <c r="ATV112" s="85"/>
      <c r="ATW112" s="85"/>
      <c r="ATX112" s="85"/>
      <c r="ATY112" s="85"/>
      <c r="ATZ112" s="85"/>
      <c r="AUA112" s="85"/>
      <c r="AUB112" s="85"/>
      <c r="AUC112" s="85"/>
      <c r="AUD112" s="85"/>
      <c r="AUE112" s="85"/>
      <c r="AUF112" s="85"/>
      <c r="AUG112" s="85"/>
      <c r="AUH112" s="85"/>
      <c r="AUI112" s="85"/>
      <c r="AUJ112" s="85"/>
      <c r="AUK112" s="85"/>
      <c r="AUL112" s="85"/>
      <c r="AUM112" s="85"/>
      <c r="AUN112" s="85"/>
      <c r="AUO112" s="85"/>
      <c r="AUP112" s="85"/>
      <c r="AUQ112" s="85"/>
      <c r="AUR112" s="85"/>
      <c r="AUS112" s="85"/>
      <c r="AUT112" s="85"/>
      <c r="AUU112" s="85"/>
      <c r="AUV112" s="85"/>
      <c r="AUW112" s="85"/>
      <c r="AUX112" s="85"/>
      <c r="AUY112" s="85"/>
      <c r="AUZ112" s="85"/>
      <c r="AVA112" s="85"/>
      <c r="AVB112" s="85"/>
      <c r="AVC112" s="85"/>
      <c r="AVD112" s="85"/>
      <c r="AVE112" s="85"/>
      <c r="AVF112" s="85"/>
      <c r="AVG112" s="85"/>
      <c r="AVH112" s="85"/>
      <c r="AVI112" s="85"/>
      <c r="AVJ112" s="85"/>
      <c r="AVK112" s="85"/>
      <c r="AVL112" s="85"/>
      <c r="AVM112" s="85"/>
      <c r="AVN112" s="85"/>
      <c r="AVO112" s="85"/>
      <c r="AVP112" s="85"/>
      <c r="AVQ112" s="85"/>
      <c r="AVR112" s="85"/>
      <c r="AVS112" s="85"/>
      <c r="AVT112" s="85"/>
      <c r="AVU112" s="85"/>
      <c r="AVV112" s="85"/>
      <c r="AVW112" s="85"/>
      <c r="AVX112" s="85"/>
      <c r="AVY112" s="85"/>
      <c r="AVZ112" s="85"/>
      <c r="AWA112" s="85"/>
      <c r="AWB112" s="85"/>
      <c r="AWC112" s="85"/>
      <c r="AWD112" s="85"/>
      <c r="AWE112" s="85"/>
      <c r="AWF112" s="85"/>
      <c r="AWG112" s="85"/>
      <c r="AWH112" s="85"/>
      <c r="AWI112" s="85"/>
      <c r="AWJ112" s="85"/>
      <c r="AWK112" s="85"/>
      <c r="AWL112" s="85"/>
      <c r="AWM112" s="85"/>
      <c r="AWN112" s="85"/>
      <c r="AWO112" s="85"/>
      <c r="AWP112" s="85"/>
      <c r="AWQ112" s="85"/>
      <c r="AWR112" s="85"/>
      <c r="AWS112" s="85"/>
      <c r="AWT112" s="85"/>
      <c r="AWU112" s="85"/>
      <c r="AWV112" s="85"/>
      <c r="AWW112" s="85"/>
      <c r="AWX112" s="85"/>
      <c r="AWY112" s="85"/>
      <c r="AWZ112" s="85"/>
      <c r="AXA112" s="85"/>
      <c r="AXB112" s="85"/>
      <c r="AXC112" s="85"/>
      <c r="AXD112" s="85"/>
      <c r="AXE112" s="85"/>
      <c r="AXF112" s="85"/>
      <c r="AXG112" s="85"/>
      <c r="AXH112" s="85"/>
      <c r="AXI112" s="85"/>
      <c r="AXJ112" s="85"/>
      <c r="AXK112" s="85"/>
      <c r="AXL112" s="85"/>
      <c r="AXM112" s="85"/>
      <c r="AXN112" s="85"/>
      <c r="AXO112" s="85"/>
      <c r="AXP112" s="85"/>
      <c r="AXQ112" s="85"/>
      <c r="AXR112" s="85"/>
      <c r="AXS112" s="85"/>
      <c r="AXT112" s="85"/>
      <c r="AXU112" s="85"/>
      <c r="AXV112" s="85"/>
      <c r="AXW112" s="85"/>
      <c r="AXX112" s="85"/>
      <c r="AXY112" s="85"/>
      <c r="AXZ112" s="85"/>
      <c r="AYA112" s="85"/>
      <c r="AYB112" s="85"/>
      <c r="AYC112" s="85"/>
      <c r="AYD112" s="85"/>
      <c r="AYE112" s="85"/>
      <c r="AYF112" s="85"/>
      <c r="AYG112" s="85"/>
      <c r="AYH112" s="85"/>
      <c r="AYI112" s="85"/>
      <c r="AYJ112" s="85"/>
      <c r="AYK112" s="85"/>
      <c r="AYL112" s="85"/>
      <c r="AYM112" s="85"/>
      <c r="AYN112" s="85"/>
      <c r="AYO112" s="85"/>
      <c r="AYP112" s="85"/>
      <c r="AYQ112" s="85"/>
      <c r="AYR112" s="85"/>
      <c r="AYS112" s="85"/>
      <c r="AYT112" s="85"/>
      <c r="AYU112" s="85"/>
      <c r="AYV112" s="85"/>
      <c r="AYW112" s="85"/>
      <c r="AYX112" s="85"/>
      <c r="AYY112" s="85"/>
      <c r="AYZ112" s="85"/>
      <c r="AZA112" s="85"/>
      <c r="AZB112" s="85"/>
      <c r="AZC112" s="85"/>
      <c r="AZD112" s="85"/>
      <c r="AZE112" s="85"/>
      <c r="AZF112" s="85"/>
      <c r="AZG112" s="85"/>
      <c r="AZH112" s="85"/>
      <c r="AZI112" s="85"/>
      <c r="AZJ112" s="85"/>
      <c r="AZK112" s="85"/>
      <c r="AZL112" s="85"/>
      <c r="AZM112" s="85"/>
      <c r="AZN112" s="85"/>
      <c r="AZO112" s="85"/>
      <c r="AZP112" s="85"/>
      <c r="AZQ112" s="85"/>
      <c r="AZR112" s="85"/>
      <c r="AZS112" s="85"/>
      <c r="AZT112" s="85"/>
      <c r="AZU112" s="85"/>
      <c r="AZV112" s="85"/>
      <c r="AZW112" s="85"/>
      <c r="AZX112" s="85"/>
      <c r="AZY112" s="85"/>
      <c r="AZZ112" s="85"/>
      <c r="BAA112" s="85"/>
      <c r="BAB112" s="85"/>
      <c r="BAC112" s="85"/>
      <c r="BAD112" s="85"/>
      <c r="BAE112" s="85"/>
      <c r="BAF112" s="85"/>
      <c r="BAG112" s="85"/>
      <c r="BAH112" s="85"/>
      <c r="BAI112" s="85"/>
      <c r="BAJ112" s="85"/>
      <c r="BAK112" s="85"/>
      <c r="BAL112" s="85"/>
      <c r="BAM112" s="85"/>
      <c r="BAN112" s="85"/>
      <c r="BAO112" s="85"/>
      <c r="BAP112" s="85"/>
      <c r="BAQ112" s="85"/>
      <c r="BAR112" s="85"/>
      <c r="BAS112" s="85"/>
      <c r="BAT112" s="85"/>
      <c r="BAU112" s="85"/>
      <c r="BAV112" s="85"/>
      <c r="BAW112" s="85"/>
      <c r="BAX112" s="85"/>
      <c r="BAY112" s="85"/>
      <c r="BAZ112" s="85"/>
      <c r="BBA112" s="85"/>
      <c r="BBB112" s="85"/>
      <c r="BBC112" s="85"/>
      <c r="BBD112" s="85"/>
      <c r="BBE112" s="85"/>
      <c r="BBF112" s="85"/>
      <c r="BBG112" s="85"/>
      <c r="BBH112" s="85"/>
      <c r="BBI112" s="85"/>
      <c r="BBJ112" s="85"/>
      <c r="BBK112" s="85"/>
      <c r="BBL112" s="85"/>
      <c r="BBM112" s="85"/>
      <c r="BBN112" s="85"/>
      <c r="BBO112" s="85"/>
      <c r="BBP112" s="85"/>
      <c r="BBQ112" s="85"/>
      <c r="BBR112" s="85"/>
      <c r="BBS112" s="85"/>
      <c r="BBT112" s="85"/>
      <c r="BBU112" s="85"/>
      <c r="BBV112" s="85"/>
      <c r="BBW112" s="85"/>
      <c r="BBX112" s="85"/>
      <c r="BBY112" s="85"/>
      <c r="BBZ112" s="85"/>
      <c r="BCA112" s="85"/>
      <c r="BCB112" s="85"/>
      <c r="BCC112" s="85"/>
      <c r="BCD112" s="85"/>
      <c r="BCE112" s="85"/>
      <c r="BCF112" s="85"/>
      <c r="BCG112" s="85"/>
      <c r="BCH112" s="85"/>
      <c r="BCI112" s="85"/>
      <c r="BCJ112" s="85"/>
      <c r="BCK112" s="85"/>
      <c r="BCL112" s="85"/>
      <c r="BCM112" s="85"/>
      <c r="BCN112" s="85"/>
      <c r="BCO112" s="85"/>
      <c r="BCP112" s="85"/>
      <c r="BCQ112" s="85"/>
      <c r="BCR112" s="85"/>
      <c r="BCS112" s="85"/>
      <c r="BCT112" s="85"/>
      <c r="BCU112" s="85"/>
      <c r="BCV112" s="85"/>
      <c r="BCW112" s="85"/>
      <c r="BCX112" s="85"/>
      <c r="BCY112" s="85"/>
      <c r="BCZ112" s="85"/>
      <c r="BDA112" s="85"/>
      <c r="BDB112" s="85"/>
      <c r="BDC112" s="85"/>
      <c r="BDD112" s="85"/>
      <c r="BDE112" s="85"/>
      <c r="BDF112" s="85"/>
      <c r="BDG112" s="85"/>
      <c r="BDH112" s="85"/>
      <c r="BDI112" s="85"/>
      <c r="BDJ112" s="85"/>
      <c r="BDK112" s="85"/>
      <c r="BDL112" s="85"/>
      <c r="BDM112" s="85"/>
      <c r="BDN112" s="85"/>
      <c r="BDO112" s="85"/>
      <c r="BDP112" s="85"/>
      <c r="BDQ112" s="85"/>
      <c r="BDR112" s="85"/>
      <c r="BDS112" s="85"/>
      <c r="BDT112" s="85"/>
      <c r="BDU112" s="85"/>
      <c r="BDV112" s="85"/>
      <c r="BDW112" s="85"/>
      <c r="BDX112" s="85"/>
      <c r="BDY112" s="85"/>
      <c r="BDZ112" s="85"/>
      <c r="BEA112" s="85"/>
      <c r="BEB112" s="85"/>
      <c r="BEC112" s="85"/>
      <c r="BED112" s="85"/>
      <c r="BEE112" s="85"/>
      <c r="BEF112" s="85"/>
      <c r="BEG112" s="85"/>
      <c r="BEH112" s="85"/>
      <c r="BEI112" s="85"/>
      <c r="BEJ112" s="85"/>
      <c r="BEK112" s="85"/>
      <c r="BEL112" s="85"/>
      <c r="BEM112" s="85"/>
      <c r="BEN112" s="85"/>
      <c r="BEO112" s="85"/>
      <c r="BEP112" s="85"/>
      <c r="BEQ112" s="85"/>
      <c r="BER112" s="85"/>
      <c r="BES112" s="85"/>
      <c r="BET112" s="85"/>
      <c r="BEU112" s="85"/>
      <c r="BEV112" s="85"/>
      <c r="BEW112" s="85"/>
      <c r="BEX112" s="85"/>
      <c r="BEY112" s="85"/>
      <c r="BEZ112" s="85"/>
      <c r="BFA112" s="85"/>
      <c r="BFB112" s="85"/>
      <c r="BFC112" s="85"/>
      <c r="BFD112" s="85"/>
      <c r="BFE112" s="85"/>
      <c r="BFF112" s="85"/>
      <c r="BFG112" s="85"/>
      <c r="BFH112" s="85"/>
      <c r="BFI112" s="85"/>
      <c r="BFJ112" s="85"/>
      <c r="BFK112" s="85"/>
      <c r="BFL112" s="85"/>
      <c r="BFM112" s="85"/>
      <c r="BFN112" s="85"/>
      <c r="BFO112" s="85"/>
      <c r="BFP112" s="85"/>
      <c r="BFQ112" s="85"/>
      <c r="BFR112" s="85"/>
      <c r="BFS112" s="85"/>
      <c r="BFT112" s="85"/>
      <c r="BFU112" s="85"/>
      <c r="BFV112" s="85"/>
      <c r="BFW112" s="85"/>
      <c r="BFX112" s="85"/>
      <c r="BFY112" s="85"/>
      <c r="BFZ112" s="85"/>
      <c r="BGA112" s="85"/>
      <c r="BGB112" s="85"/>
      <c r="BGC112" s="85"/>
      <c r="BGD112" s="85"/>
      <c r="BGE112" s="85"/>
      <c r="BGF112" s="85"/>
      <c r="BGG112" s="85"/>
      <c r="BGH112" s="85"/>
      <c r="BGI112" s="85"/>
      <c r="BGJ112" s="85"/>
      <c r="BGK112" s="85"/>
      <c r="BGL112" s="85"/>
      <c r="BGM112" s="85"/>
      <c r="BGN112" s="85"/>
      <c r="BGO112" s="85"/>
      <c r="BGP112" s="85"/>
      <c r="BGQ112" s="85"/>
      <c r="BGR112" s="85"/>
      <c r="BGS112" s="85"/>
      <c r="BGT112" s="85"/>
      <c r="BGU112" s="85"/>
      <c r="BGV112" s="85"/>
      <c r="BGW112" s="85"/>
      <c r="BGX112" s="85"/>
      <c r="BGY112" s="85"/>
      <c r="BGZ112" s="85"/>
      <c r="BHA112" s="85"/>
      <c r="BHB112" s="85"/>
      <c r="BHC112" s="85"/>
      <c r="BHD112" s="85"/>
      <c r="BHE112" s="85"/>
      <c r="BHF112" s="85"/>
      <c r="BHG112" s="85"/>
      <c r="BHH112" s="85"/>
      <c r="BHI112" s="85"/>
      <c r="BHJ112" s="85"/>
      <c r="BHK112" s="85"/>
      <c r="BHL112" s="85"/>
      <c r="BHM112" s="85"/>
      <c r="BHN112" s="85"/>
      <c r="BHO112" s="85"/>
      <c r="BHP112" s="85"/>
      <c r="BHQ112" s="85"/>
      <c r="BHR112" s="85"/>
      <c r="BHS112" s="85"/>
      <c r="BHT112" s="85"/>
      <c r="BHU112" s="85"/>
      <c r="BHV112" s="85"/>
      <c r="BHW112" s="85"/>
      <c r="BHX112" s="85"/>
      <c r="BHY112" s="85"/>
      <c r="BHZ112" s="85"/>
      <c r="BIA112" s="85"/>
      <c r="BIB112" s="85"/>
      <c r="BIC112" s="85"/>
      <c r="BID112" s="85"/>
      <c r="BIE112" s="85"/>
      <c r="BIF112" s="85"/>
      <c r="BIG112" s="85"/>
      <c r="BIH112" s="85"/>
      <c r="BII112" s="85"/>
      <c r="BIJ112" s="85"/>
      <c r="BIK112" s="85"/>
      <c r="BIL112" s="85"/>
      <c r="BIM112" s="85"/>
      <c r="BIN112" s="85"/>
      <c r="BIO112" s="85"/>
      <c r="BIP112" s="85"/>
      <c r="BIQ112" s="85"/>
      <c r="BIR112" s="85"/>
      <c r="BIS112" s="85"/>
      <c r="BIT112" s="85"/>
      <c r="BIU112" s="85"/>
      <c r="BIV112" s="85"/>
      <c r="BIW112" s="85"/>
      <c r="BIX112" s="85"/>
      <c r="BIY112" s="85"/>
      <c r="BIZ112" s="85"/>
      <c r="BJA112" s="85"/>
      <c r="BJB112" s="85"/>
      <c r="BJC112" s="85"/>
      <c r="BJD112" s="85"/>
      <c r="BJE112" s="85"/>
      <c r="BJF112" s="85"/>
      <c r="BJG112" s="85"/>
      <c r="BJH112" s="85"/>
      <c r="BJI112" s="85"/>
      <c r="BJJ112" s="85"/>
      <c r="BJK112" s="85"/>
      <c r="BJL112" s="85"/>
      <c r="BJM112" s="85"/>
      <c r="BJN112" s="85"/>
      <c r="BJO112" s="85"/>
      <c r="BJP112" s="85"/>
      <c r="BJQ112" s="85"/>
      <c r="BJR112" s="85"/>
      <c r="BJS112" s="85"/>
      <c r="BJT112" s="85"/>
      <c r="BJU112" s="85"/>
      <c r="BJV112" s="85"/>
      <c r="BJW112" s="85"/>
      <c r="BJX112" s="85"/>
      <c r="BJY112" s="85"/>
      <c r="BJZ112" s="85"/>
      <c r="BKA112" s="85"/>
      <c r="BKB112" s="85"/>
      <c r="BKC112" s="85"/>
      <c r="BKD112" s="85"/>
      <c r="BKE112" s="85"/>
      <c r="BKF112" s="85"/>
      <c r="BKG112" s="85"/>
      <c r="BKH112" s="85"/>
      <c r="BKI112" s="85"/>
      <c r="BKJ112" s="85"/>
      <c r="BKK112" s="85"/>
      <c r="BKL112" s="85"/>
      <c r="BKM112" s="85"/>
      <c r="BKN112" s="85"/>
      <c r="BKO112" s="85"/>
      <c r="BKP112" s="85"/>
      <c r="BKQ112" s="85"/>
      <c r="BKR112" s="85"/>
      <c r="BKS112" s="85"/>
      <c r="BKT112" s="85"/>
      <c r="BKU112" s="85"/>
      <c r="BKV112" s="85"/>
      <c r="BKW112" s="85"/>
      <c r="BKX112" s="85"/>
      <c r="BKY112" s="85"/>
      <c r="BKZ112" s="85"/>
      <c r="BLA112" s="85"/>
      <c r="BLB112" s="85"/>
      <c r="BLC112" s="85"/>
      <c r="BLD112" s="85"/>
      <c r="BLE112" s="85"/>
      <c r="BLF112" s="85"/>
      <c r="BLG112" s="85"/>
      <c r="BLH112" s="85"/>
      <c r="BLI112" s="85"/>
      <c r="BLJ112" s="85"/>
      <c r="BLK112" s="85"/>
      <c r="BLL112" s="85"/>
      <c r="BLM112" s="85"/>
      <c r="BLN112" s="85"/>
      <c r="BLO112" s="85"/>
      <c r="BLP112" s="85"/>
      <c r="BLQ112" s="85"/>
      <c r="BLR112" s="85"/>
      <c r="BLS112" s="85"/>
      <c r="BLT112" s="85"/>
      <c r="BLU112" s="85"/>
      <c r="BLV112" s="85"/>
      <c r="BLW112" s="85"/>
      <c r="BLX112" s="85"/>
      <c r="BLY112" s="85"/>
      <c r="BLZ112" s="85"/>
      <c r="BMA112" s="85"/>
      <c r="BMB112" s="85"/>
      <c r="BMC112" s="85"/>
      <c r="BMD112" s="85"/>
      <c r="BME112" s="85"/>
      <c r="BMF112" s="85"/>
      <c r="BMG112" s="85"/>
      <c r="BMH112" s="85"/>
      <c r="BMI112" s="85"/>
      <c r="BMJ112" s="85"/>
      <c r="BMK112" s="85"/>
      <c r="BML112" s="85"/>
      <c r="BMM112" s="85"/>
      <c r="BMN112" s="85"/>
      <c r="BMO112" s="85"/>
      <c r="BMP112" s="85"/>
      <c r="BMQ112" s="85"/>
      <c r="BMR112" s="85"/>
      <c r="BMS112" s="85"/>
      <c r="BMT112" s="85"/>
      <c r="BMU112" s="85"/>
      <c r="BMV112" s="85"/>
      <c r="BMW112" s="85"/>
      <c r="BMX112" s="85"/>
      <c r="BMY112" s="85"/>
      <c r="BMZ112" s="85"/>
      <c r="BNA112" s="85"/>
      <c r="BNB112" s="85"/>
      <c r="BNC112" s="85"/>
      <c r="BND112" s="85"/>
      <c r="BNE112" s="85"/>
      <c r="BNF112" s="85"/>
      <c r="BNG112" s="85"/>
      <c r="BNH112" s="85"/>
      <c r="BNI112" s="85"/>
      <c r="BNJ112" s="85"/>
      <c r="BNK112" s="85"/>
      <c r="BNL112" s="85"/>
      <c r="BNM112" s="85"/>
      <c r="BNN112" s="85"/>
      <c r="BNO112" s="85"/>
      <c r="BNP112" s="85"/>
      <c r="BNQ112" s="85"/>
      <c r="BNR112" s="85"/>
      <c r="BNS112" s="85"/>
      <c r="BNT112" s="85"/>
      <c r="BNU112" s="85"/>
      <c r="BNV112" s="85"/>
      <c r="BNW112" s="85"/>
      <c r="BNX112" s="85"/>
      <c r="BNY112" s="85"/>
      <c r="BNZ112" s="85"/>
      <c r="BOA112" s="85"/>
      <c r="BOB112" s="85"/>
      <c r="BOC112" s="85"/>
      <c r="BOD112" s="85"/>
      <c r="BOE112" s="85"/>
      <c r="BOF112" s="85"/>
      <c r="BOG112" s="85"/>
      <c r="BOH112" s="85"/>
      <c r="BOI112" s="85"/>
      <c r="BOJ112" s="85"/>
      <c r="BOK112" s="85"/>
      <c r="BOL112" s="85"/>
      <c r="BOM112" s="85"/>
      <c r="BON112" s="85"/>
      <c r="BOO112" s="85"/>
      <c r="BOP112" s="85"/>
      <c r="BOQ112" s="85"/>
      <c r="BOR112" s="85"/>
      <c r="BOS112" s="85"/>
      <c r="BOT112" s="85"/>
      <c r="BOU112" s="85"/>
      <c r="BOV112" s="85"/>
      <c r="BOW112" s="85"/>
      <c r="BOX112" s="85"/>
      <c r="BOY112" s="85"/>
      <c r="BOZ112" s="85"/>
      <c r="BPA112" s="85"/>
      <c r="BPB112" s="85"/>
      <c r="BPC112" s="85"/>
      <c r="BPD112" s="85"/>
      <c r="BPE112" s="85"/>
      <c r="BPF112" s="85"/>
      <c r="BPG112" s="85"/>
      <c r="BPH112" s="85"/>
      <c r="BPI112" s="85"/>
      <c r="BPJ112" s="85"/>
      <c r="BPK112" s="85"/>
      <c r="BPL112" s="85"/>
      <c r="BPM112" s="85"/>
      <c r="BPN112" s="85"/>
      <c r="BPO112" s="85"/>
      <c r="BPP112" s="85"/>
      <c r="BPQ112" s="85"/>
      <c r="BPR112" s="85"/>
      <c r="BPS112" s="85"/>
      <c r="BPT112" s="85"/>
      <c r="BPU112" s="85"/>
      <c r="BPV112" s="85"/>
      <c r="BPW112" s="85"/>
      <c r="BPX112" s="85"/>
      <c r="BPY112" s="85"/>
      <c r="BPZ112" s="85"/>
      <c r="BQA112" s="85"/>
      <c r="BQB112" s="85"/>
      <c r="BQC112" s="85"/>
      <c r="BQD112" s="85"/>
      <c r="BQE112" s="85"/>
      <c r="BQF112" s="85"/>
      <c r="BQG112" s="85"/>
      <c r="BQH112" s="85"/>
      <c r="BQI112" s="85"/>
      <c r="BQJ112" s="85"/>
      <c r="BQK112" s="85"/>
      <c r="BQL112" s="85"/>
      <c r="BQM112" s="85"/>
      <c r="BQN112" s="85"/>
      <c r="BQO112" s="85"/>
      <c r="BQP112" s="85"/>
      <c r="BQQ112" s="85"/>
      <c r="BQR112" s="85"/>
      <c r="BQS112" s="85"/>
      <c r="BQT112" s="85"/>
      <c r="BQU112" s="85"/>
      <c r="BQV112" s="85"/>
      <c r="BQW112" s="85"/>
      <c r="BQX112" s="85"/>
      <c r="BQY112" s="85"/>
      <c r="BQZ112" s="85"/>
      <c r="BRA112" s="85"/>
      <c r="BRB112" s="85"/>
      <c r="BRC112" s="85"/>
      <c r="BRD112" s="85"/>
      <c r="BRE112" s="85"/>
      <c r="BRF112" s="85"/>
      <c r="BRG112" s="85"/>
      <c r="BRH112" s="85"/>
      <c r="BRI112" s="85"/>
      <c r="BRJ112" s="85"/>
      <c r="BRK112" s="85"/>
      <c r="BRL112" s="85"/>
      <c r="BRM112" s="85"/>
      <c r="BRN112" s="85"/>
      <c r="BRO112" s="85"/>
      <c r="BRP112" s="85"/>
      <c r="BRQ112" s="85"/>
      <c r="BRR112" s="85"/>
      <c r="BRS112" s="85"/>
      <c r="BRT112" s="85"/>
      <c r="BRU112" s="85"/>
      <c r="BRV112" s="85"/>
      <c r="BRW112" s="85"/>
      <c r="BRX112" s="85"/>
      <c r="BRY112" s="85"/>
      <c r="BRZ112" s="85"/>
      <c r="BSA112" s="85"/>
      <c r="BSB112" s="85"/>
      <c r="BSC112" s="85"/>
      <c r="BSD112" s="85"/>
      <c r="BSE112" s="85"/>
      <c r="BSF112" s="85"/>
      <c r="BSG112" s="85"/>
      <c r="BSH112" s="85"/>
      <c r="BSI112" s="85"/>
      <c r="BSJ112" s="85"/>
      <c r="BSK112" s="85"/>
      <c r="BSL112" s="85"/>
      <c r="BSM112" s="85"/>
      <c r="BSN112" s="85"/>
      <c r="BSO112" s="85"/>
      <c r="BSP112" s="85"/>
      <c r="BSQ112" s="85"/>
      <c r="BSR112" s="85"/>
      <c r="BSS112" s="85"/>
      <c r="BST112" s="85"/>
      <c r="BSU112" s="85"/>
      <c r="BSV112" s="85"/>
      <c r="BSW112" s="85"/>
      <c r="BSX112" s="85"/>
      <c r="BSY112" s="85"/>
      <c r="BSZ112" s="85"/>
      <c r="BTA112" s="85"/>
      <c r="BTB112" s="85"/>
      <c r="BTC112" s="85"/>
      <c r="BTD112" s="85"/>
      <c r="BTE112" s="85"/>
      <c r="BTF112" s="85"/>
      <c r="BTG112" s="85"/>
      <c r="BTH112" s="85"/>
      <c r="BTI112" s="85"/>
      <c r="BTJ112" s="85"/>
      <c r="BTK112" s="85"/>
      <c r="BTL112" s="85"/>
      <c r="BTM112" s="85"/>
      <c r="BTN112" s="85"/>
      <c r="BTO112" s="85"/>
      <c r="BTP112" s="85"/>
      <c r="BTQ112" s="85"/>
      <c r="BTR112" s="85"/>
      <c r="BTS112" s="85"/>
      <c r="BTT112" s="85"/>
      <c r="BTU112" s="85"/>
      <c r="BTV112" s="85"/>
      <c r="BTW112" s="85"/>
      <c r="BTX112" s="85"/>
      <c r="BTY112" s="85"/>
      <c r="BTZ112" s="85"/>
      <c r="BUA112" s="85"/>
      <c r="BUB112" s="85"/>
      <c r="BUC112" s="85"/>
      <c r="BUD112" s="85"/>
      <c r="BUE112" s="85"/>
      <c r="BUF112" s="85"/>
      <c r="BUG112" s="85"/>
      <c r="BUH112" s="85"/>
      <c r="BUI112" s="85"/>
      <c r="BUJ112" s="85"/>
      <c r="BUK112" s="85"/>
      <c r="BUL112" s="85"/>
      <c r="BUM112" s="85"/>
      <c r="BUN112" s="85"/>
      <c r="BUO112" s="85"/>
      <c r="BUP112" s="85"/>
      <c r="BUQ112" s="85"/>
      <c r="BUR112" s="85"/>
      <c r="BUS112" s="85"/>
      <c r="BUT112" s="85"/>
      <c r="BUU112" s="85"/>
      <c r="BUV112" s="85"/>
      <c r="BUW112" s="85"/>
      <c r="BUX112" s="85"/>
      <c r="BUY112" s="85"/>
      <c r="BUZ112" s="85"/>
      <c r="BVA112" s="85"/>
      <c r="BVB112" s="85"/>
      <c r="BVC112" s="85"/>
      <c r="BVD112" s="85"/>
      <c r="BVE112" s="85"/>
      <c r="BVF112" s="85"/>
      <c r="BVG112" s="85"/>
      <c r="BVH112" s="85"/>
      <c r="BVI112" s="85"/>
      <c r="BVJ112" s="85"/>
      <c r="BVK112" s="85"/>
      <c r="BVL112" s="85"/>
      <c r="BVM112" s="85"/>
      <c r="BVN112" s="85"/>
      <c r="BVO112" s="85"/>
      <c r="BVP112" s="85"/>
      <c r="BVQ112" s="85"/>
      <c r="BVR112" s="85"/>
      <c r="BVS112" s="85"/>
      <c r="BVT112" s="85"/>
      <c r="BVU112" s="85"/>
      <c r="BVV112" s="85"/>
      <c r="BVW112" s="85"/>
      <c r="BVX112" s="85"/>
      <c r="BVY112" s="85"/>
      <c r="BVZ112" s="85"/>
      <c r="BWA112" s="85"/>
      <c r="BWB112" s="85"/>
      <c r="BWC112" s="85"/>
      <c r="BWD112" s="85"/>
      <c r="BWE112" s="85"/>
      <c r="BWF112" s="85"/>
      <c r="BWG112" s="85"/>
      <c r="BWH112" s="85"/>
      <c r="BWI112" s="85"/>
      <c r="BWJ112" s="85"/>
      <c r="BWK112" s="85"/>
      <c r="BWL112" s="85"/>
      <c r="BWM112" s="85"/>
      <c r="BWN112" s="85"/>
      <c r="BWO112" s="85"/>
      <c r="BWP112" s="85"/>
      <c r="BWQ112" s="85"/>
      <c r="BWR112" s="85"/>
      <c r="BWS112" s="85"/>
      <c r="BWT112" s="85"/>
      <c r="BWU112" s="85"/>
      <c r="BWV112" s="85"/>
      <c r="BWW112" s="85"/>
      <c r="BWX112" s="85"/>
      <c r="BWY112" s="85"/>
      <c r="BWZ112" s="85"/>
      <c r="BXA112" s="85"/>
      <c r="BXB112" s="85"/>
      <c r="BXC112" s="85"/>
      <c r="BXD112" s="85"/>
      <c r="BXE112" s="85"/>
      <c r="BXF112" s="85"/>
      <c r="BXG112" s="85"/>
      <c r="BXH112" s="85"/>
      <c r="BXI112" s="85"/>
      <c r="BXJ112" s="85"/>
      <c r="BXK112" s="85"/>
      <c r="BXL112" s="85"/>
      <c r="BXM112" s="85"/>
      <c r="BXN112" s="85"/>
      <c r="BXO112" s="85"/>
      <c r="BXP112" s="85"/>
      <c r="BXQ112" s="85"/>
      <c r="BXR112" s="85"/>
      <c r="BXS112" s="85"/>
      <c r="BXT112" s="85"/>
      <c r="BXU112" s="85"/>
      <c r="BXV112" s="85"/>
      <c r="BXW112" s="85"/>
      <c r="BXX112" s="85"/>
      <c r="BXY112" s="85"/>
      <c r="BXZ112" s="85"/>
      <c r="BYA112" s="85"/>
      <c r="BYB112" s="85"/>
      <c r="BYC112" s="85"/>
      <c r="BYD112" s="85"/>
      <c r="BYE112" s="85"/>
      <c r="BYF112" s="85"/>
      <c r="BYG112" s="85"/>
      <c r="BYH112" s="85"/>
      <c r="BYI112" s="85"/>
      <c r="BYJ112" s="85"/>
      <c r="BYK112" s="85"/>
      <c r="BYL112" s="85"/>
      <c r="BYM112" s="85"/>
      <c r="BYN112" s="85"/>
      <c r="BYO112" s="85"/>
      <c r="BYP112" s="85"/>
      <c r="BYQ112" s="85"/>
      <c r="BYR112" s="85"/>
      <c r="BYS112" s="85"/>
      <c r="BYT112" s="85"/>
      <c r="BYU112" s="85"/>
      <c r="BYV112" s="85"/>
      <c r="BYW112" s="85"/>
      <c r="BYX112" s="85"/>
      <c r="BYY112" s="85"/>
      <c r="BYZ112" s="85"/>
      <c r="BZA112" s="85"/>
      <c r="BZB112" s="85"/>
      <c r="BZC112" s="85"/>
      <c r="BZD112" s="85"/>
      <c r="BZE112" s="85"/>
      <c r="BZF112" s="85"/>
      <c r="BZG112" s="85"/>
      <c r="BZH112" s="85"/>
      <c r="BZI112" s="85"/>
      <c r="BZJ112" s="85"/>
      <c r="BZK112" s="85"/>
      <c r="BZL112" s="85"/>
      <c r="BZM112" s="85"/>
      <c r="BZN112" s="85"/>
      <c r="BZO112" s="85"/>
      <c r="BZP112" s="85"/>
      <c r="BZQ112" s="85"/>
      <c r="BZR112" s="85"/>
      <c r="BZS112" s="85"/>
      <c r="BZT112" s="85"/>
      <c r="BZU112" s="85"/>
      <c r="BZV112" s="85"/>
      <c r="BZW112" s="85"/>
      <c r="BZX112" s="85"/>
      <c r="BZY112" s="85"/>
      <c r="BZZ112" s="85"/>
      <c r="CAA112" s="85"/>
      <c r="CAB112" s="85"/>
      <c r="CAC112" s="85"/>
      <c r="CAD112" s="85"/>
      <c r="CAE112" s="85"/>
      <c r="CAF112" s="85"/>
      <c r="CAG112" s="85"/>
      <c r="CAH112" s="85"/>
      <c r="CAI112" s="85"/>
      <c r="CAJ112" s="85"/>
      <c r="CAK112" s="85"/>
      <c r="CAL112" s="85"/>
      <c r="CAM112" s="85"/>
      <c r="CAN112" s="85"/>
      <c r="CAO112" s="85"/>
      <c r="CAP112" s="85"/>
      <c r="CAQ112" s="85"/>
      <c r="CAR112" s="85"/>
      <c r="CAS112" s="85"/>
      <c r="CAT112" s="85"/>
      <c r="CAU112" s="85"/>
      <c r="CAV112" s="85"/>
      <c r="CAW112" s="85"/>
      <c r="CAX112" s="85"/>
      <c r="CAY112" s="85"/>
      <c r="CAZ112" s="85"/>
      <c r="CBA112" s="85"/>
      <c r="CBB112" s="85"/>
      <c r="CBC112" s="85"/>
      <c r="CBD112" s="85"/>
      <c r="CBE112" s="85"/>
      <c r="CBF112" s="85"/>
      <c r="CBG112" s="85"/>
      <c r="CBH112" s="85"/>
      <c r="CBI112" s="85"/>
      <c r="CBJ112" s="85"/>
      <c r="CBK112" s="85"/>
      <c r="CBL112" s="85"/>
      <c r="CBM112" s="85"/>
      <c r="CBN112" s="85"/>
      <c r="CBO112" s="85"/>
      <c r="CBP112" s="85"/>
      <c r="CBQ112" s="85"/>
      <c r="CBR112" s="85"/>
      <c r="CBS112" s="85"/>
      <c r="CBT112" s="85"/>
      <c r="CBU112" s="85"/>
      <c r="CBV112" s="85"/>
      <c r="CBW112" s="85"/>
      <c r="CBX112" s="85"/>
      <c r="CBY112" s="85"/>
      <c r="CBZ112" s="85"/>
      <c r="CCA112" s="85"/>
      <c r="CCB112" s="85"/>
      <c r="CCC112" s="85"/>
      <c r="CCD112" s="85"/>
      <c r="CCE112" s="85"/>
      <c r="CCF112" s="85"/>
      <c r="CCG112" s="85"/>
      <c r="CCH112" s="85"/>
      <c r="CCI112" s="85"/>
      <c r="CCJ112" s="85"/>
      <c r="CCK112" s="85"/>
      <c r="CCL112" s="85"/>
      <c r="CCM112" s="85"/>
      <c r="CCN112" s="85"/>
      <c r="CCO112" s="85"/>
      <c r="CCP112" s="85"/>
      <c r="CCQ112" s="85"/>
      <c r="CCR112" s="85"/>
      <c r="CCS112" s="85"/>
      <c r="CCT112" s="85"/>
      <c r="CCU112" s="85"/>
      <c r="CCV112" s="85"/>
      <c r="CCW112" s="85"/>
      <c r="CCX112" s="85"/>
      <c r="CCY112" s="85"/>
      <c r="CCZ112" s="85"/>
      <c r="CDA112" s="85"/>
      <c r="CDB112" s="85"/>
      <c r="CDC112" s="85"/>
      <c r="CDD112" s="85"/>
      <c r="CDE112" s="85"/>
      <c r="CDF112" s="85"/>
      <c r="CDG112" s="85"/>
      <c r="CDH112" s="85"/>
      <c r="CDI112" s="85"/>
      <c r="CDJ112" s="85"/>
      <c r="CDK112" s="85"/>
      <c r="CDL112" s="85"/>
      <c r="CDM112" s="85"/>
      <c r="CDN112" s="85"/>
      <c r="CDO112" s="85"/>
      <c r="CDP112" s="85"/>
      <c r="CDQ112" s="85"/>
      <c r="CDR112" s="85"/>
      <c r="CDS112" s="85"/>
      <c r="CDT112" s="85"/>
      <c r="CDU112" s="85"/>
      <c r="CDV112" s="85"/>
      <c r="CDW112" s="85"/>
      <c r="CDX112" s="85"/>
      <c r="CDY112" s="85"/>
      <c r="CDZ112" s="85"/>
      <c r="CEA112" s="85"/>
      <c r="CEB112" s="85"/>
      <c r="CEC112" s="85"/>
      <c r="CED112" s="85"/>
      <c r="CEE112" s="85"/>
      <c r="CEF112" s="85"/>
      <c r="CEG112" s="85"/>
      <c r="CEH112" s="85"/>
      <c r="CEI112" s="85"/>
      <c r="CEJ112" s="85"/>
      <c r="CEK112" s="85"/>
      <c r="CEL112" s="85"/>
      <c r="CEM112" s="85"/>
      <c r="CEN112" s="85"/>
      <c r="CEO112" s="85"/>
      <c r="CEP112" s="85"/>
      <c r="CEQ112" s="85"/>
      <c r="CER112" s="85"/>
      <c r="CES112" s="85"/>
      <c r="CET112" s="85"/>
      <c r="CEU112" s="85"/>
      <c r="CEV112" s="85"/>
      <c r="CEW112" s="85"/>
      <c r="CEX112" s="85"/>
      <c r="CEY112" s="85"/>
      <c r="CEZ112" s="85"/>
      <c r="CFA112" s="85"/>
      <c r="CFB112" s="85"/>
      <c r="CFC112" s="85"/>
      <c r="CFD112" s="85"/>
      <c r="CFE112" s="85"/>
      <c r="CFF112" s="85"/>
      <c r="CFG112" s="85"/>
      <c r="CFH112" s="85"/>
      <c r="CFI112" s="85"/>
      <c r="CFJ112" s="85"/>
      <c r="CFK112" s="85"/>
      <c r="CFL112" s="85"/>
      <c r="CFM112" s="85"/>
      <c r="CFN112" s="85"/>
      <c r="CFO112" s="85"/>
      <c r="CFP112" s="85"/>
      <c r="CFQ112" s="85"/>
      <c r="CFR112" s="85"/>
      <c r="CFS112" s="85"/>
      <c r="CFT112" s="85"/>
      <c r="CFU112" s="85"/>
      <c r="CFV112" s="85"/>
      <c r="CFW112" s="85"/>
      <c r="CFX112" s="85"/>
      <c r="CFY112" s="85"/>
      <c r="CFZ112" s="85"/>
      <c r="CGA112" s="85"/>
      <c r="CGB112" s="85"/>
      <c r="CGC112" s="85"/>
      <c r="CGD112" s="85"/>
      <c r="CGE112" s="85"/>
      <c r="CGF112" s="85"/>
      <c r="CGG112" s="85"/>
      <c r="CGH112" s="85"/>
      <c r="CGI112" s="85"/>
      <c r="CGJ112" s="85"/>
      <c r="CGK112" s="85"/>
      <c r="CGL112" s="85"/>
      <c r="CGM112" s="85"/>
      <c r="CGN112" s="85"/>
      <c r="CGO112" s="85"/>
      <c r="CGP112" s="85"/>
      <c r="CGQ112" s="85"/>
      <c r="CGR112" s="85"/>
      <c r="CGS112" s="85"/>
      <c r="CGT112" s="85"/>
      <c r="CGU112" s="85"/>
      <c r="CGV112" s="85"/>
      <c r="CGW112" s="85"/>
      <c r="CGX112" s="85"/>
      <c r="CGY112" s="85"/>
      <c r="CGZ112" s="85"/>
      <c r="CHA112" s="85"/>
      <c r="CHB112" s="85"/>
      <c r="CHC112" s="85"/>
      <c r="CHD112" s="85"/>
      <c r="CHE112" s="85"/>
      <c r="CHF112" s="85"/>
      <c r="CHG112" s="85"/>
      <c r="CHH112" s="85"/>
      <c r="CHI112" s="85"/>
      <c r="CHJ112" s="85"/>
      <c r="CHK112" s="85"/>
      <c r="CHL112" s="85"/>
      <c r="CHM112" s="85"/>
      <c r="CHN112" s="85"/>
      <c r="CHO112" s="85"/>
      <c r="CHP112" s="85"/>
      <c r="CHQ112" s="85"/>
      <c r="CHR112" s="85"/>
      <c r="CHS112" s="85"/>
      <c r="CHT112" s="85"/>
      <c r="CHU112" s="85"/>
      <c r="CHV112" s="85"/>
      <c r="CHW112" s="85"/>
      <c r="CHX112" s="85"/>
      <c r="CHY112" s="85"/>
      <c r="CHZ112" s="85"/>
      <c r="CIA112" s="85"/>
      <c r="CIB112" s="85"/>
      <c r="CIC112" s="85"/>
      <c r="CID112" s="85"/>
      <c r="CIE112" s="85"/>
      <c r="CIF112" s="85"/>
      <c r="CIG112" s="85"/>
      <c r="CIH112" s="85"/>
      <c r="CII112" s="85"/>
      <c r="CIJ112" s="85"/>
      <c r="CIK112" s="85"/>
      <c r="CIL112" s="85"/>
      <c r="CIM112" s="85"/>
      <c r="CIN112" s="85"/>
      <c r="CIO112" s="85"/>
      <c r="CIP112" s="85"/>
      <c r="CIQ112" s="85"/>
      <c r="CIR112" s="85"/>
      <c r="CIS112" s="85"/>
      <c r="CIT112" s="85"/>
      <c r="CIU112" s="85"/>
      <c r="CIV112" s="85"/>
      <c r="CIW112" s="85"/>
      <c r="CIX112" s="85"/>
      <c r="CIY112" s="85"/>
      <c r="CIZ112" s="85"/>
      <c r="CJA112" s="85"/>
      <c r="CJB112" s="85"/>
      <c r="CJC112" s="85"/>
      <c r="CJD112" s="85"/>
      <c r="CJE112" s="85"/>
      <c r="CJF112" s="85"/>
      <c r="CJG112" s="85"/>
      <c r="CJH112" s="85"/>
      <c r="CJI112" s="85"/>
      <c r="CJJ112" s="85"/>
      <c r="CJK112" s="85"/>
      <c r="CJL112" s="85"/>
      <c r="CJM112" s="85"/>
      <c r="CJN112" s="85"/>
      <c r="CJO112" s="85"/>
      <c r="CJP112" s="85"/>
      <c r="CJQ112" s="85"/>
      <c r="CJR112" s="85"/>
      <c r="CJS112" s="85"/>
      <c r="CJT112" s="85"/>
      <c r="CJU112" s="85"/>
      <c r="CJV112" s="85"/>
      <c r="CJW112" s="85"/>
      <c r="CJX112" s="85"/>
      <c r="CJY112" s="85"/>
      <c r="CJZ112" s="85"/>
      <c r="CKA112" s="85"/>
      <c r="CKB112" s="85"/>
      <c r="CKC112" s="85"/>
      <c r="CKD112" s="85"/>
      <c r="CKE112" s="85"/>
      <c r="CKF112" s="85"/>
      <c r="CKG112" s="85"/>
      <c r="CKH112" s="85"/>
      <c r="CKI112" s="85"/>
      <c r="CKJ112" s="85"/>
      <c r="CKK112" s="85"/>
      <c r="CKL112" s="85"/>
      <c r="CKM112" s="85"/>
      <c r="CKN112" s="85"/>
      <c r="CKO112" s="85"/>
      <c r="CKP112" s="85"/>
      <c r="CKQ112" s="85"/>
      <c r="CKR112" s="85"/>
      <c r="CKS112" s="85"/>
      <c r="CKT112" s="85"/>
      <c r="CKU112" s="85"/>
      <c r="CKV112" s="85"/>
      <c r="CKW112" s="85"/>
      <c r="CKX112" s="85"/>
      <c r="CKY112" s="85"/>
      <c r="CKZ112" s="85"/>
      <c r="CLA112" s="85"/>
      <c r="CLB112" s="85"/>
      <c r="CLC112" s="85"/>
      <c r="CLD112" s="85"/>
      <c r="CLE112" s="85"/>
      <c r="CLF112" s="85"/>
      <c r="CLG112" s="85"/>
      <c r="CLH112" s="85"/>
      <c r="CLI112" s="85"/>
      <c r="CLJ112" s="85"/>
      <c r="CLK112" s="85"/>
      <c r="CLL112" s="85"/>
      <c r="CLM112" s="85"/>
      <c r="CLN112" s="85"/>
      <c r="CLO112" s="85"/>
      <c r="CLP112" s="85"/>
      <c r="CLQ112" s="85"/>
      <c r="CLR112" s="85"/>
      <c r="CLS112" s="85"/>
      <c r="CLT112" s="85"/>
      <c r="CLU112" s="85"/>
      <c r="CLV112" s="85"/>
      <c r="CLW112" s="85"/>
      <c r="CLX112" s="85"/>
      <c r="CLY112" s="85"/>
      <c r="CLZ112" s="85"/>
      <c r="CMA112" s="85"/>
      <c r="CMB112" s="85"/>
      <c r="CMC112" s="85"/>
      <c r="CMD112" s="85"/>
      <c r="CME112" s="85"/>
      <c r="CMF112" s="85"/>
      <c r="CMG112" s="85"/>
      <c r="CMH112" s="85"/>
      <c r="CMI112" s="85"/>
      <c r="CMJ112" s="85"/>
      <c r="CMK112" s="85"/>
      <c r="CML112" s="85"/>
      <c r="CMM112" s="85"/>
      <c r="CMN112" s="85"/>
      <c r="CMO112" s="85"/>
      <c r="CMP112" s="85"/>
      <c r="CMQ112" s="85"/>
      <c r="CMR112" s="85"/>
      <c r="CMS112" s="85"/>
      <c r="CMT112" s="85"/>
      <c r="CMU112" s="85"/>
      <c r="CMV112" s="85"/>
      <c r="CMW112" s="85"/>
      <c r="CMX112" s="85"/>
      <c r="CMY112" s="85"/>
      <c r="CMZ112" s="85"/>
      <c r="CNA112" s="85"/>
      <c r="CNB112" s="85"/>
      <c r="CNC112" s="85"/>
      <c r="CND112" s="85"/>
      <c r="CNE112" s="85"/>
      <c r="CNF112" s="85"/>
      <c r="CNG112" s="85"/>
      <c r="CNH112" s="85"/>
      <c r="CNI112" s="85"/>
      <c r="CNJ112" s="85"/>
      <c r="CNK112" s="85"/>
      <c r="CNL112" s="85"/>
      <c r="CNM112" s="85"/>
      <c r="CNN112" s="85"/>
      <c r="CNO112" s="85"/>
      <c r="CNP112" s="85"/>
      <c r="CNQ112" s="85"/>
      <c r="CNR112" s="85"/>
      <c r="CNS112" s="85"/>
      <c r="CNT112" s="85"/>
      <c r="CNU112" s="85"/>
      <c r="CNV112" s="85"/>
      <c r="CNW112" s="85"/>
      <c r="CNX112" s="85"/>
      <c r="CNY112" s="85"/>
      <c r="CNZ112" s="85"/>
      <c r="COA112" s="85"/>
      <c r="COB112" s="85"/>
      <c r="COC112" s="85"/>
      <c r="COD112" s="85"/>
      <c r="COE112" s="85"/>
      <c r="COF112" s="85"/>
      <c r="COG112" s="85"/>
      <c r="COH112" s="85"/>
      <c r="COI112" s="85"/>
      <c r="COJ112" s="85"/>
      <c r="COK112" s="85"/>
      <c r="COL112" s="85"/>
      <c r="COM112" s="85"/>
      <c r="CON112" s="85"/>
      <c r="COO112" s="85"/>
      <c r="COP112" s="85"/>
      <c r="COQ112" s="85"/>
      <c r="COR112" s="85"/>
      <c r="COS112" s="85"/>
      <c r="COT112" s="85"/>
      <c r="COU112" s="85"/>
      <c r="COV112" s="85"/>
      <c r="COW112" s="85"/>
      <c r="COX112" s="85"/>
      <c r="COY112" s="85"/>
      <c r="COZ112" s="85"/>
      <c r="CPA112" s="85"/>
      <c r="CPB112" s="85"/>
      <c r="CPC112" s="85"/>
      <c r="CPD112" s="85"/>
      <c r="CPE112" s="85"/>
      <c r="CPF112" s="85"/>
      <c r="CPG112" s="85"/>
      <c r="CPH112" s="85"/>
      <c r="CPI112" s="85"/>
      <c r="CPJ112" s="85"/>
      <c r="CPK112" s="85"/>
      <c r="CPL112" s="85"/>
      <c r="CPM112" s="85"/>
      <c r="CPN112" s="85"/>
      <c r="CPO112" s="85"/>
      <c r="CPP112" s="85"/>
      <c r="CPQ112" s="85"/>
      <c r="CPR112" s="85"/>
      <c r="CPS112" s="85"/>
      <c r="CPT112" s="85"/>
      <c r="CPU112" s="85"/>
      <c r="CPV112" s="85"/>
      <c r="CPW112" s="85"/>
      <c r="CPX112" s="85"/>
      <c r="CPY112" s="85"/>
      <c r="CPZ112" s="85"/>
      <c r="CQA112" s="85"/>
      <c r="CQB112" s="85"/>
      <c r="CQC112" s="85"/>
      <c r="CQD112" s="85"/>
      <c r="CQE112" s="85"/>
      <c r="CQF112" s="85"/>
      <c r="CQG112" s="85"/>
      <c r="CQH112" s="85"/>
      <c r="CQI112" s="85"/>
      <c r="CQJ112" s="85"/>
      <c r="CQK112" s="85"/>
      <c r="CQL112" s="85"/>
      <c r="CQM112" s="85"/>
      <c r="CQN112" s="85"/>
      <c r="CQO112" s="85"/>
      <c r="CQP112" s="85"/>
      <c r="CQQ112" s="85"/>
      <c r="CQR112" s="85"/>
      <c r="CQS112" s="85"/>
      <c r="CQT112" s="85"/>
      <c r="CQU112" s="85"/>
      <c r="CQV112" s="85"/>
      <c r="CQW112" s="85"/>
      <c r="CQX112" s="85"/>
      <c r="CQY112" s="85"/>
      <c r="CQZ112" s="85"/>
      <c r="CRA112" s="85"/>
      <c r="CRB112" s="85"/>
      <c r="CRC112" s="85"/>
      <c r="CRD112" s="85"/>
      <c r="CRE112" s="85"/>
      <c r="CRF112" s="85"/>
      <c r="CRG112" s="85"/>
      <c r="CRH112" s="85"/>
      <c r="CRI112" s="85"/>
      <c r="CRJ112" s="85"/>
      <c r="CRK112" s="85"/>
      <c r="CRL112" s="85"/>
      <c r="CRM112" s="85"/>
      <c r="CRN112" s="85"/>
      <c r="CRO112" s="85"/>
      <c r="CRP112" s="85"/>
      <c r="CRQ112" s="85"/>
      <c r="CRR112" s="85"/>
      <c r="CRS112" s="85"/>
      <c r="CRT112" s="85"/>
      <c r="CRU112" s="85"/>
      <c r="CRV112" s="85"/>
      <c r="CRW112" s="85"/>
      <c r="CRX112" s="85"/>
      <c r="CRY112" s="85"/>
      <c r="CRZ112" s="85"/>
      <c r="CSA112" s="85"/>
      <c r="CSB112" s="85"/>
      <c r="CSC112" s="85"/>
      <c r="CSD112" s="85"/>
      <c r="CSE112" s="85"/>
      <c r="CSF112" s="85"/>
      <c r="CSG112" s="85"/>
      <c r="CSH112" s="85"/>
      <c r="CSI112" s="85"/>
      <c r="CSJ112" s="85"/>
      <c r="CSK112" s="85"/>
      <c r="CSL112" s="85"/>
      <c r="CSM112" s="85"/>
      <c r="CSN112" s="85"/>
      <c r="CSO112" s="85"/>
      <c r="CSP112" s="85"/>
      <c r="CSQ112" s="85"/>
      <c r="CSR112" s="85"/>
      <c r="CSS112" s="85"/>
      <c r="CST112" s="85"/>
      <c r="CSU112" s="85"/>
      <c r="CSV112" s="85"/>
      <c r="CSW112" s="85"/>
      <c r="CSX112" s="85"/>
      <c r="CSY112" s="85"/>
      <c r="CSZ112" s="85"/>
      <c r="CTA112" s="85"/>
      <c r="CTB112" s="85"/>
      <c r="CTC112" s="85"/>
      <c r="CTD112" s="85"/>
      <c r="CTE112" s="85"/>
      <c r="CTF112" s="85"/>
      <c r="CTG112" s="85"/>
      <c r="CTH112" s="85"/>
      <c r="CTI112" s="85"/>
      <c r="CTJ112" s="85"/>
      <c r="CTK112" s="85"/>
      <c r="CTL112" s="85"/>
      <c r="CTM112" s="85"/>
      <c r="CTN112" s="85"/>
      <c r="CTO112" s="85"/>
      <c r="CTP112" s="85"/>
      <c r="CTQ112" s="85"/>
      <c r="CTR112" s="85"/>
      <c r="CTS112" s="85"/>
      <c r="CTT112" s="85"/>
      <c r="CTU112" s="85"/>
      <c r="CTV112" s="85"/>
      <c r="CTW112" s="85"/>
      <c r="CTX112" s="85"/>
      <c r="CTY112" s="85"/>
      <c r="CTZ112" s="85"/>
      <c r="CUA112" s="85"/>
      <c r="CUB112" s="85"/>
      <c r="CUC112" s="85"/>
      <c r="CUD112" s="85"/>
      <c r="CUE112" s="85"/>
      <c r="CUF112" s="85"/>
      <c r="CUG112" s="85"/>
      <c r="CUH112" s="85"/>
      <c r="CUI112" s="85"/>
      <c r="CUJ112" s="85"/>
      <c r="CUK112" s="85"/>
      <c r="CUL112" s="85"/>
      <c r="CUM112" s="85"/>
      <c r="CUN112" s="85"/>
      <c r="CUO112" s="85"/>
      <c r="CUP112" s="85"/>
      <c r="CUQ112" s="85"/>
      <c r="CUR112" s="85"/>
      <c r="CUS112" s="85"/>
      <c r="CUT112" s="85"/>
      <c r="CUU112" s="85"/>
      <c r="CUV112" s="85"/>
      <c r="CUW112" s="85"/>
      <c r="CUX112" s="85"/>
      <c r="CUY112" s="85"/>
      <c r="CUZ112" s="85"/>
      <c r="CVA112" s="85"/>
      <c r="CVB112" s="85"/>
      <c r="CVC112" s="85"/>
      <c r="CVD112" s="85"/>
      <c r="CVE112" s="85"/>
      <c r="CVF112" s="85"/>
      <c r="CVG112" s="85"/>
      <c r="CVH112" s="85"/>
      <c r="CVI112" s="85"/>
      <c r="CVJ112" s="85"/>
      <c r="CVK112" s="85"/>
      <c r="CVL112" s="85"/>
      <c r="CVM112" s="85"/>
      <c r="CVN112" s="85"/>
      <c r="CVO112" s="85"/>
      <c r="CVP112" s="85"/>
      <c r="CVQ112" s="85"/>
      <c r="CVR112" s="85"/>
      <c r="CVS112" s="85"/>
      <c r="CVT112" s="85"/>
      <c r="CVU112" s="85"/>
      <c r="CVV112" s="85"/>
      <c r="CVW112" s="85"/>
      <c r="CVX112" s="85"/>
      <c r="CVY112" s="85"/>
      <c r="CVZ112" s="85"/>
      <c r="CWA112" s="85"/>
      <c r="CWB112" s="85"/>
      <c r="CWC112" s="85"/>
      <c r="CWD112" s="85"/>
      <c r="CWE112" s="85"/>
      <c r="CWF112" s="85"/>
      <c r="CWG112" s="85"/>
      <c r="CWH112" s="85"/>
      <c r="CWI112" s="85"/>
      <c r="CWJ112" s="85"/>
      <c r="CWK112" s="85"/>
      <c r="CWL112" s="85"/>
      <c r="CWM112" s="85"/>
      <c r="CWN112" s="85"/>
      <c r="CWO112" s="85"/>
      <c r="CWP112" s="85"/>
      <c r="CWQ112" s="85"/>
      <c r="CWR112" s="85"/>
      <c r="CWS112" s="85"/>
      <c r="CWT112" s="85"/>
      <c r="CWU112" s="85"/>
      <c r="CWV112" s="85"/>
      <c r="CWW112" s="85"/>
      <c r="CWX112" s="85"/>
      <c r="CWY112" s="85"/>
      <c r="CWZ112" s="85"/>
      <c r="CXA112" s="85"/>
      <c r="CXB112" s="85"/>
      <c r="CXC112" s="85"/>
      <c r="CXD112" s="85"/>
      <c r="CXE112" s="85"/>
      <c r="CXF112" s="85"/>
      <c r="CXG112" s="85"/>
      <c r="CXH112" s="85"/>
      <c r="CXI112" s="85"/>
      <c r="CXJ112" s="85"/>
      <c r="CXK112" s="85"/>
      <c r="CXL112" s="85"/>
      <c r="CXM112" s="85"/>
      <c r="CXN112" s="85"/>
      <c r="CXO112" s="85"/>
      <c r="CXP112" s="85"/>
      <c r="CXQ112" s="85"/>
      <c r="CXR112" s="85"/>
      <c r="CXS112" s="85"/>
      <c r="CXT112" s="85"/>
      <c r="CXU112" s="85"/>
      <c r="CXV112" s="85"/>
      <c r="CXW112" s="85"/>
      <c r="CXX112" s="85"/>
      <c r="CXY112" s="85"/>
      <c r="CXZ112" s="85"/>
      <c r="CYA112" s="85"/>
      <c r="CYB112" s="85"/>
      <c r="CYC112" s="85"/>
      <c r="CYD112" s="85"/>
      <c r="CYE112" s="85"/>
      <c r="CYF112" s="85"/>
      <c r="CYG112" s="85"/>
      <c r="CYH112" s="85"/>
      <c r="CYI112" s="85"/>
      <c r="CYJ112" s="85"/>
      <c r="CYK112" s="85"/>
      <c r="CYL112" s="85"/>
      <c r="CYM112" s="85"/>
      <c r="CYN112" s="85"/>
      <c r="CYO112" s="85"/>
      <c r="CYP112" s="85"/>
      <c r="CYQ112" s="85"/>
      <c r="CYR112" s="85"/>
      <c r="CYS112" s="85"/>
      <c r="CYT112" s="85"/>
      <c r="CYU112" s="85"/>
      <c r="CYV112" s="85"/>
      <c r="CYW112" s="85"/>
      <c r="CYX112" s="85"/>
      <c r="CYY112" s="85"/>
      <c r="CYZ112" s="85"/>
      <c r="CZA112" s="85"/>
      <c r="CZB112" s="85"/>
      <c r="CZC112" s="85"/>
      <c r="CZD112" s="85"/>
      <c r="CZE112" s="85"/>
      <c r="CZF112" s="85"/>
      <c r="CZG112" s="85"/>
      <c r="CZH112" s="85"/>
      <c r="CZI112" s="85"/>
      <c r="CZJ112" s="85"/>
      <c r="CZK112" s="85"/>
      <c r="CZL112" s="85"/>
      <c r="CZM112" s="85"/>
      <c r="CZN112" s="85"/>
      <c r="CZO112" s="85"/>
      <c r="CZP112" s="85"/>
      <c r="CZQ112" s="85"/>
      <c r="CZR112" s="85"/>
      <c r="CZS112" s="85"/>
      <c r="CZT112" s="85"/>
      <c r="CZU112" s="85"/>
      <c r="CZV112" s="85"/>
      <c r="CZW112" s="85"/>
      <c r="CZX112" s="85"/>
      <c r="CZY112" s="85"/>
      <c r="CZZ112" s="85"/>
      <c r="DAA112" s="85"/>
      <c r="DAB112" s="85"/>
      <c r="DAC112" s="85"/>
      <c r="DAD112" s="85"/>
      <c r="DAE112" s="85"/>
      <c r="DAF112" s="85"/>
      <c r="DAG112" s="85"/>
      <c r="DAH112" s="85"/>
      <c r="DAI112" s="85"/>
      <c r="DAJ112" s="85"/>
      <c r="DAK112" s="85"/>
      <c r="DAL112" s="85"/>
      <c r="DAM112" s="85"/>
      <c r="DAN112" s="85"/>
      <c r="DAO112" s="85"/>
      <c r="DAP112" s="85"/>
      <c r="DAQ112" s="85"/>
      <c r="DAR112" s="85"/>
      <c r="DAS112" s="85"/>
      <c r="DAT112" s="85"/>
      <c r="DAU112" s="85"/>
      <c r="DAV112" s="85"/>
      <c r="DAW112" s="85"/>
      <c r="DAX112" s="85"/>
      <c r="DAY112" s="85"/>
      <c r="DAZ112" s="85"/>
      <c r="DBA112" s="85"/>
      <c r="DBB112" s="85"/>
      <c r="DBC112" s="85"/>
      <c r="DBD112" s="85"/>
      <c r="DBE112" s="85"/>
      <c r="DBF112" s="85"/>
      <c r="DBG112" s="85"/>
      <c r="DBH112" s="85"/>
      <c r="DBI112" s="85"/>
      <c r="DBJ112" s="85"/>
      <c r="DBK112" s="85"/>
      <c r="DBL112" s="85"/>
      <c r="DBM112" s="85"/>
      <c r="DBN112" s="85"/>
      <c r="DBO112" s="85"/>
      <c r="DBP112" s="85"/>
      <c r="DBQ112" s="85"/>
      <c r="DBR112" s="85"/>
      <c r="DBS112" s="85"/>
      <c r="DBT112" s="85"/>
      <c r="DBU112" s="85"/>
      <c r="DBV112" s="85"/>
      <c r="DBW112" s="85"/>
      <c r="DBX112" s="85"/>
      <c r="DBY112" s="85"/>
      <c r="DBZ112" s="85"/>
      <c r="DCA112" s="85"/>
      <c r="DCB112" s="85"/>
      <c r="DCC112" s="85"/>
      <c r="DCD112" s="85"/>
      <c r="DCE112" s="85"/>
      <c r="DCF112" s="85"/>
      <c r="DCG112" s="85"/>
      <c r="DCH112" s="85"/>
      <c r="DCI112" s="85"/>
      <c r="DCJ112" s="85"/>
      <c r="DCK112" s="85"/>
      <c r="DCL112" s="85"/>
      <c r="DCM112" s="85"/>
      <c r="DCN112" s="85"/>
      <c r="DCO112" s="85"/>
      <c r="DCP112" s="85"/>
      <c r="DCQ112" s="85"/>
      <c r="DCR112" s="85"/>
      <c r="DCS112" s="85"/>
      <c r="DCT112" s="85"/>
      <c r="DCU112" s="85"/>
      <c r="DCV112" s="85"/>
      <c r="DCW112" s="85"/>
      <c r="DCX112" s="85"/>
      <c r="DCY112" s="85"/>
      <c r="DCZ112" s="85"/>
      <c r="DDA112" s="85"/>
      <c r="DDB112" s="85"/>
      <c r="DDC112" s="85"/>
      <c r="DDD112" s="85"/>
      <c r="DDE112" s="85"/>
      <c r="DDF112" s="85"/>
      <c r="DDG112" s="85"/>
      <c r="DDH112" s="85"/>
      <c r="DDI112" s="85"/>
      <c r="DDJ112" s="85"/>
      <c r="DDK112" s="85"/>
      <c r="DDL112" s="85"/>
      <c r="DDM112" s="85"/>
      <c r="DDN112" s="85"/>
      <c r="DDO112" s="85"/>
      <c r="DDP112" s="85"/>
      <c r="DDQ112" s="85"/>
      <c r="DDR112" s="85"/>
      <c r="DDS112" s="85"/>
      <c r="DDT112" s="85"/>
      <c r="DDU112" s="85"/>
      <c r="DDV112" s="85"/>
      <c r="DDW112" s="85"/>
      <c r="DDX112" s="85"/>
      <c r="DDY112" s="85"/>
      <c r="DDZ112" s="85"/>
      <c r="DEA112" s="85"/>
      <c r="DEB112" s="85"/>
      <c r="DEC112" s="85"/>
      <c r="DED112" s="85"/>
      <c r="DEE112" s="85"/>
      <c r="DEF112" s="85"/>
      <c r="DEG112" s="85"/>
      <c r="DEH112" s="85"/>
      <c r="DEI112" s="85"/>
      <c r="DEJ112" s="85"/>
      <c r="DEK112" s="85"/>
      <c r="DEL112" s="85"/>
      <c r="DEM112" s="85"/>
      <c r="DEN112" s="85"/>
      <c r="DEO112" s="85"/>
      <c r="DEP112" s="85"/>
      <c r="DEQ112" s="85"/>
      <c r="DER112" s="85"/>
      <c r="DES112" s="85"/>
      <c r="DET112" s="85"/>
      <c r="DEU112" s="85"/>
      <c r="DEV112" s="85"/>
      <c r="DEW112" s="85"/>
      <c r="DEX112" s="85"/>
      <c r="DEY112" s="85"/>
      <c r="DEZ112" s="85"/>
      <c r="DFA112" s="85"/>
      <c r="DFB112" s="85"/>
      <c r="DFC112" s="85"/>
      <c r="DFD112" s="85"/>
      <c r="DFE112" s="85"/>
      <c r="DFF112" s="85"/>
      <c r="DFG112" s="85"/>
      <c r="DFH112" s="85"/>
      <c r="DFI112" s="85"/>
      <c r="DFJ112" s="85"/>
      <c r="DFK112" s="85"/>
      <c r="DFL112" s="85"/>
      <c r="DFM112" s="85"/>
      <c r="DFN112" s="85"/>
      <c r="DFO112" s="85"/>
      <c r="DFP112" s="85"/>
      <c r="DFQ112" s="85"/>
      <c r="DFR112" s="85"/>
      <c r="DFS112" s="85"/>
      <c r="DFT112" s="85"/>
      <c r="DFU112" s="85"/>
      <c r="DFV112" s="85"/>
      <c r="DFW112" s="85"/>
      <c r="DFX112" s="85"/>
      <c r="DFY112" s="85"/>
      <c r="DFZ112" s="85"/>
      <c r="DGA112" s="85"/>
      <c r="DGB112" s="85"/>
      <c r="DGC112" s="85"/>
      <c r="DGD112" s="85"/>
      <c r="DGE112" s="85"/>
      <c r="DGF112" s="85"/>
      <c r="DGG112" s="85"/>
      <c r="DGH112" s="85"/>
      <c r="DGI112" s="85"/>
      <c r="DGJ112" s="85"/>
      <c r="DGK112" s="85"/>
      <c r="DGL112" s="85"/>
      <c r="DGM112" s="85"/>
      <c r="DGN112" s="85"/>
      <c r="DGO112" s="85"/>
      <c r="DGP112" s="85"/>
      <c r="DGQ112" s="85"/>
      <c r="DGR112" s="85"/>
      <c r="DGS112" s="85"/>
      <c r="DGT112" s="85"/>
      <c r="DGU112" s="85"/>
      <c r="DGV112" s="85"/>
      <c r="DGW112" s="85"/>
      <c r="DGX112" s="85"/>
      <c r="DGY112" s="85"/>
      <c r="DGZ112" s="85"/>
      <c r="DHA112" s="85"/>
      <c r="DHB112" s="85"/>
      <c r="DHC112" s="85"/>
      <c r="DHD112" s="85"/>
      <c r="DHE112" s="85"/>
      <c r="DHF112" s="85"/>
      <c r="DHG112" s="85"/>
      <c r="DHH112" s="85"/>
      <c r="DHI112" s="85"/>
      <c r="DHJ112" s="85"/>
      <c r="DHK112" s="85"/>
      <c r="DHL112" s="85"/>
      <c r="DHM112" s="85"/>
      <c r="DHN112" s="85"/>
      <c r="DHO112" s="85"/>
      <c r="DHP112" s="85"/>
      <c r="DHQ112" s="85"/>
      <c r="DHR112" s="85"/>
      <c r="DHS112" s="85"/>
      <c r="DHT112" s="85"/>
      <c r="DHU112" s="85"/>
      <c r="DHV112" s="85"/>
      <c r="DHW112" s="85"/>
      <c r="DHX112" s="85"/>
      <c r="DHY112" s="85"/>
      <c r="DHZ112" s="85"/>
      <c r="DIA112" s="85"/>
      <c r="DIB112" s="85"/>
      <c r="DIC112" s="85"/>
      <c r="DID112" s="85"/>
      <c r="DIE112" s="85"/>
      <c r="DIF112" s="85"/>
      <c r="DIG112" s="85"/>
      <c r="DIH112" s="85"/>
      <c r="DII112" s="85"/>
      <c r="DIJ112" s="85"/>
      <c r="DIK112" s="85"/>
      <c r="DIL112" s="85"/>
      <c r="DIM112" s="85"/>
      <c r="DIN112" s="85"/>
      <c r="DIO112" s="85"/>
      <c r="DIP112" s="85"/>
      <c r="DIQ112" s="85"/>
      <c r="DIR112" s="85"/>
      <c r="DIS112" s="85"/>
      <c r="DIT112" s="85"/>
      <c r="DIU112" s="85"/>
      <c r="DIV112" s="85"/>
      <c r="DIW112" s="85"/>
      <c r="DIX112" s="85"/>
      <c r="DIY112" s="85"/>
      <c r="DIZ112" s="85"/>
      <c r="DJA112" s="85"/>
      <c r="DJB112" s="85"/>
      <c r="DJC112" s="85"/>
      <c r="DJD112" s="85"/>
      <c r="DJE112" s="85"/>
      <c r="DJF112" s="85"/>
      <c r="DJG112" s="85"/>
      <c r="DJH112" s="85"/>
      <c r="DJI112" s="85"/>
      <c r="DJJ112" s="85"/>
      <c r="DJK112" s="85"/>
      <c r="DJL112" s="85"/>
      <c r="DJM112" s="85"/>
      <c r="DJN112" s="85"/>
      <c r="DJO112" s="85"/>
      <c r="DJP112" s="85"/>
      <c r="DJQ112" s="85"/>
      <c r="DJR112" s="85"/>
      <c r="DJS112" s="85"/>
      <c r="DJT112" s="85"/>
      <c r="DJU112" s="85"/>
      <c r="DJV112" s="85"/>
      <c r="DJW112" s="85"/>
      <c r="DJX112" s="85"/>
      <c r="DJY112" s="85"/>
      <c r="DJZ112" s="85"/>
      <c r="DKA112" s="85"/>
      <c r="DKB112" s="85"/>
      <c r="DKC112" s="85"/>
      <c r="DKD112" s="85"/>
      <c r="DKE112" s="85"/>
      <c r="DKF112" s="85"/>
      <c r="DKG112" s="85"/>
      <c r="DKH112" s="85"/>
      <c r="DKI112" s="85"/>
      <c r="DKJ112" s="85"/>
      <c r="DKK112" s="85"/>
      <c r="DKL112" s="85"/>
      <c r="DKM112" s="85"/>
      <c r="DKN112" s="85"/>
      <c r="DKO112" s="85"/>
      <c r="DKP112" s="85"/>
      <c r="DKQ112" s="85"/>
      <c r="DKR112" s="85"/>
      <c r="DKS112" s="85"/>
      <c r="DKT112" s="85"/>
      <c r="DKU112" s="85"/>
      <c r="DKV112" s="85"/>
      <c r="DKW112" s="85"/>
      <c r="DKX112" s="85"/>
      <c r="DKY112" s="85"/>
      <c r="DKZ112" s="85"/>
      <c r="DLA112" s="85"/>
      <c r="DLB112" s="85"/>
      <c r="DLC112" s="85"/>
      <c r="DLD112" s="85"/>
      <c r="DLE112" s="85"/>
      <c r="DLF112" s="85"/>
      <c r="DLG112" s="85"/>
      <c r="DLH112" s="85"/>
      <c r="DLI112" s="85"/>
      <c r="DLJ112" s="85"/>
      <c r="DLK112" s="85"/>
      <c r="DLL112" s="85"/>
      <c r="DLM112" s="85"/>
      <c r="DLN112" s="85"/>
      <c r="DLO112" s="85"/>
      <c r="DLP112" s="85"/>
      <c r="DLQ112" s="85"/>
      <c r="DLR112" s="85"/>
      <c r="DLS112" s="85"/>
      <c r="DLT112" s="85"/>
      <c r="DLU112" s="85"/>
      <c r="DLV112" s="85"/>
      <c r="DLW112" s="85"/>
      <c r="DLX112" s="85"/>
      <c r="DLY112" s="85"/>
      <c r="DLZ112" s="85"/>
      <c r="DMA112" s="85"/>
      <c r="DMB112" s="85"/>
      <c r="DMC112" s="85"/>
      <c r="DMD112" s="85"/>
      <c r="DME112" s="85"/>
      <c r="DMF112" s="85"/>
      <c r="DMG112" s="85"/>
      <c r="DMH112" s="85"/>
      <c r="DMI112" s="85"/>
      <c r="DMJ112" s="85"/>
      <c r="DMK112" s="85"/>
      <c r="DML112" s="85"/>
      <c r="DMM112" s="85"/>
      <c r="DMN112" s="85"/>
      <c r="DMO112" s="85"/>
      <c r="DMP112" s="85"/>
      <c r="DMQ112" s="85"/>
      <c r="DMR112" s="85"/>
      <c r="DMS112" s="85"/>
      <c r="DMT112" s="85"/>
      <c r="DMU112" s="85"/>
      <c r="DMV112" s="85"/>
      <c r="DMW112" s="85"/>
      <c r="DMX112" s="85"/>
      <c r="DMY112" s="85"/>
      <c r="DMZ112" s="85"/>
      <c r="DNA112" s="85"/>
      <c r="DNB112" s="85"/>
      <c r="DNC112" s="85"/>
      <c r="DND112" s="85"/>
      <c r="DNE112" s="85"/>
      <c r="DNF112" s="85"/>
      <c r="DNG112" s="85"/>
      <c r="DNH112" s="85"/>
      <c r="DNI112" s="85"/>
      <c r="DNJ112" s="85"/>
      <c r="DNK112" s="85"/>
      <c r="DNL112" s="85"/>
      <c r="DNM112" s="85"/>
      <c r="DNN112" s="85"/>
      <c r="DNO112" s="85"/>
      <c r="DNP112" s="85"/>
      <c r="DNQ112" s="85"/>
      <c r="DNR112" s="85"/>
      <c r="DNS112" s="85"/>
      <c r="DNT112" s="85"/>
      <c r="DNU112" s="85"/>
      <c r="DNV112" s="85"/>
      <c r="DNW112" s="85"/>
      <c r="DNX112" s="85"/>
      <c r="DNY112" s="85"/>
      <c r="DNZ112" s="85"/>
      <c r="DOA112" s="85"/>
      <c r="DOB112" s="85"/>
      <c r="DOC112" s="85"/>
      <c r="DOD112" s="85"/>
      <c r="DOE112" s="85"/>
      <c r="DOF112" s="85"/>
      <c r="DOG112" s="85"/>
      <c r="DOH112" s="85"/>
      <c r="DOI112" s="85"/>
      <c r="DOJ112" s="85"/>
      <c r="DOK112" s="85"/>
      <c r="DOL112" s="85"/>
      <c r="DOM112" s="85"/>
      <c r="DON112" s="85"/>
      <c r="DOO112" s="85"/>
      <c r="DOP112" s="85"/>
      <c r="DOQ112" s="85"/>
      <c r="DOR112" s="85"/>
      <c r="DOS112" s="85"/>
      <c r="DOT112" s="85"/>
      <c r="DOU112" s="85"/>
      <c r="DOV112" s="85"/>
      <c r="DOW112" s="85"/>
      <c r="DOX112" s="85"/>
      <c r="DOY112" s="85"/>
      <c r="DOZ112" s="85"/>
      <c r="DPA112" s="85"/>
      <c r="DPB112" s="85"/>
      <c r="DPC112" s="85"/>
      <c r="DPD112" s="85"/>
      <c r="DPE112" s="85"/>
      <c r="DPF112" s="85"/>
      <c r="DPG112" s="85"/>
      <c r="DPH112" s="85"/>
      <c r="DPI112" s="85"/>
      <c r="DPJ112" s="85"/>
      <c r="DPK112" s="85"/>
      <c r="DPL112" s="85"/>
      <c r="DPM112" s="85"/>
      <c r="DPN112" s="85"/>
      <c r="DPO112" s="85"/>
      <c r="DPP112" s="85"/>
      <c r="DPQ112" s="85"/>
      <c r="DPR112" s="85"/>
      <c r="DPS112" s="85"/>
      <c r="DPT112" s="85"/>
      <c r="DPU112" s="85"/>
      <c r="DPV112" s="85"/>
      <c r="DPW112" s="85"/>
      <c r="DPX112" s="85"/>
      <c r="DPY112" s="85"/>
      <c r="DPZ112" s="85"/>
      <c r="DQA112" s="85"/>
      <c r="DQB112" s="85"/>
      <c r="DQC112" s="85"/>
      <c r="DQD112" s="85"/>
      <c r="DQE112" s="85"/>
      <c r="DQF112" s="85"/>
      <c r="DQG112" s="85"/>
      <c r="DQH112" s="85"/>
      <c r="DQI112" s="85"/>
      <c r="DQJ112" s="85"/>
      <c r="DQK112" s="85"/>
      <c r="DQL112" s="85"/>
      <c r="DQM112" s="85"/>
      <c r="DQN112" s="85"/>
      <c r="DQO112" s="85"/>
      <c r="DQP112" s="85"/>
      <c r="DQQ112" s="85"/>
      <c r="DQR112" s="85"/>
      <c r="DQS112" s="85"/>
      <c r="DQT112" s="85"/>
      <c r="DQU112" s="85"/>
      <c r="DQV112" s="85"/>
      <c r="DQW112" s="85"/>
      <c r="DQX112" s="85"/>
      <c r="DQY112" s="85"/>
      <c r="DQZ112" s="85"/>
      <c r="DRA112" s="85"/>
      <c r="DRB112" s="85"/>
      <c r="DRC112" s="85"/>
      <c r="DRD112" s="85"/>
      <c r="DRE112" s="85"/>
      <c r="DRF112" s="85"/>
      <c r="DRG112" s="85"/>
      <c r="DRH112" s="85"/>
      <c r="DRI112" s="85"/>
      <c r="DRJ112" s="85"/>
      <c r="DRK112" s="85"/>
      <c r="DRL112" s="85"/>
      <c r="DRM112" s="85"/>
      <c r="DRN112" s="85"/>
      <c r="DRO112" s="85"/>
      <c r="DRP112" s="85"/>
      <c r="DRQ112" s="85"/>
      <c r="DRR112" s="85"/>
      <c r="DRS112" s="85"/>
      <c r="DRT112" s="85"/>
      <c r="DRU112" s="85"/>
      <c r="DRV112" s="85"/>
      <c r="DRW112" s="85"/>
      <c r="DRX112" s="85"/>
      <c r="DRY112" s="85"/>
      <c r="DRZ112" s="85"/>
      <c r="DSA112" s="85"/>
      <c r="DSB112" s="85"/>
      <c r="DSC112" s="85"/>
      <c r="DSD112" s="85"/>
      <c r="DSE112" s="85"/>
      <c r="DSF112" s="85"/>
      <c r="DSG112" s="85"/>
      <c r="DSH112" s="85"/>
      <c r="DSI112" s="85"/>
      <c r="DSJ112" s="85"/>
      <c r="DSK112" s="85"/>
      <c r="DSL112" s="85"/>
      <c r="DSM112" s="85"/>
      <c r="DSN112" s="85"/>
      <c r="DSO112" s="85"/>
      <c r="DSP112" s="85"/>
      <c r="DSQ112" s="85"/>
      <c r="DSR112" s="85"/>
      <c r="DSS112" s="85"/>
      <c r="DST112" s="85"/>
      <c r="DSU112" s="85"/>
      <c r="DSV112" s="85"/>
      <c r="DSW112" s="85"/>
      <c r="DSX112" s="85"/>
      <c r="DSY112" s="85"/>
      <c r="DSZ112" s="85"/>
      <c r="DTA112" s="85"/>
      <c r="DTB112" s="85"/>
      <c r="DTC112" s="85"/>
      <c r="DTD112" s="85"/>
      <c r="DTE112" s="85"/>
      <c r="DTF112" s="85"/>
      <c r="DTG112" s="85"/>
      <c r="DTH112" s="85"/>
      <c r="DTI112" s="85"/>
      <c r="DTJ112" s="85"/>
      <c r="DTK112" s="85"/>
      <c r="DTL112" s="85"/>
      <c r="DTM112" s="85"/>
      <c r="DTN112" s="85"/>
      <c r="DTO112" s="85"/>
      <c r="DTP112" s="85"/>
      <c r="DTQ112" s="85"/>
      <c r="DTR112" s="85"/>
      <c r="DTS112" s="85"/>
      <c r="DTT112" s="85"/>
      <c r="DTU112" s="85"/>
      <c r="DTV112" s="85"/>
      <c r="DTW112" s="85"/>
      <c r="DTX112" s="85"/>
      <c r="DTY112" s="85"/>
      <c r="DTZ112" s="85"/>
      <c r="DUA112" s="85"/>
      <c r="DUB112" s="85"/>
      <c r="DUC112" s="85"/>
      <c r="DUD112" s="85"/>
      <c r="DUE112" s="85"/>
      <c r="DUF112" s="85"/>
      <c r="DUG112" s="85"/>
      <c r="DUH112" s="85"/>
      <c r="DUI112" s="85"/>
      <c r="DUJ112" s="85"/>
      <c r="DUK112" s="85"/>
      <c r="DUL112" s="85"/>
      <c r="DUM112" s="85"/>
      <c r="DUN112" s="85"/>
      <c r="DUO112" s="85"/>
      <c r="DUP112" s="85"/>
      <c r="DUQ112" s="85"/>
      <c r="DUR112" s="85"/>
      <c r="DUS112" s="85"/>
      <c r="DUT112" s="85"/>
      <c r="DUU112" s="85"/>
      <c r="DUV112" s="85"/>
      <c r="DUW112" s="85"/>
      <c r="DUX112" s="85"/>
      <c r="DUY112" s="85"/>
      <c r="DUZ112" s="85"/>
      <c r="DVA112" s="85"/>
      <c r="DVB112" s="85"/>
      <c r="DVC112" s="85"/>
      <c r="DVD112" s="85"/>
      <c r="DVE112" s="85"/>
      <c r="DVF112" s="85"/>
      <c r="DVG112" s="85"/>
      <c r="DVH112" s="85"/>
      <c r="DVI112" s="85"/>
      <c r="DVJ112" s="85"/>
      <c r="DVK112" s="85"/>
      <c r="DVL112" s="85"/>
      <c r="DVM112" s="85"/>
      <c r="DVN112" s="85"/>
      <c r="DVO112" s="85"/>
      <c r="DVP112" s="85"/>
      <c r="DVQ112" s="85"/>
      <c r="DVR112" s="85"/>
      <c r="DVS112" s="85"/>
      <c r="DVT112" s="85"/>
      <c r="DVU112" s="85"/>
      <c r="DVV112" s="85"/>
      <c r="DVW112" s="85"/>
      <c r="DVX112" s="85"/>
      <c r="DVY112" s="85"/>
      <c r="DVZ112" s="85"/>
      <c r="DWA112" s="85"/>
      <c r="DWB112" s="85"/>
      <c r="DWC112" s="85"/>
      <c r="DWD112" s="85"/>
      <c r="DWE112" s="85"/>
      <c r="DWF112" s="85"/>
      <c r="DWG112" s="85"/>
      <c r="DWH112" s="85"/>
      <c r="DWI112" s="85"/>
      <c r="DWJ112" s="85"/>
      <c r="DWK112" s="85"/>
      <c r="DWL112" s="85"/>
      <c r="DWM112" s="85"/>
      <c r="DWN112" s="85"/>
      <c r="DWO112" s="85"/>
      <c r="DWP112" s="85"/>
      <c r="DWQ112" s="85"/>
      <c r="DWR112" s="85"/>
      <c r="DWS112" s="85"/>
      <c r="DWT112" s="85"/>
      <c r="DWU112" s="85"/>
      <c r="DWV112" s="85"/>
      <c r="DWW112" s="85"/>
      <c r="DWX112" s="85"/>
      <c r="DWY112" s="85"/>
      <c r="DWZ112" s="85"/>
      <c r="DXA112" s="85"/>
      <c r="DXB112" s="85"/>
      <c r="DXC112" s="85"/>
      <c r="DXD112" s="85"/>
      <c r="DXE112" s="85"/>
      <c r="DXF112" s="85"/>
      <c r="DXG112" s="85"/>
      <c r="DXH112" s="85"/>
      <c r="DXI112" s="85"/>
      <c r="DXJ112" s="85"/>
      <c r="DXK112" s="85"/>
      <c r="DXL112" s="85"/>
      <c r="DXM112" s="85"/>
      <c r="DXN112" s="85"/>
      <c r="DXO112" s="85"/>
      <c r="DXP112" s="85"/>
      <c r="DXQ112" s="85"/>
      <c r="DXR112" s="85"/>
      <c r="DXS112" s="85"/>
      <c r="DXT112" s="85"/>
      <c r="DXU112" s="85"/>
      <c r="DXV112" s="85"/>
      <c r="DXW112" s="85"/>
      <c r="DXX112" s="85"/>
      <c r="DXY112" s="85"/>
      <c r="DXZ112" s="85"/>
      <c r="DYA112" s="85"/>
      <c r="DYB112" s="85"/>
      <c r="DYC112" s="85"/>
      <c r="DYD112" s="85"/>
      <c r="DYE112" s="85"/>
      <c r="DYF112" s="85"/>
      <c r="DYG112" s="85"/>
      <c r="DYH112" s="85"/>
      <c r="DYI112" s="85"/>
      <c r="DYJ112" s="85"/>
      <c r="DYK112" s="85"/>
      <c r="DYL112" s="85"/>
      <c r="DYM112" s="85"/>
      <c r="DYN112" s="85"/>
      <c r="DYO112" s="85"/>
      <c r="DYP112" s="85"/>
      <c r="DYQ112" s="85"/>
      <c r="DYR112" s="85"/>
      <c r="DYS112" s="85"/>
      <c r="DYT112" s="85"/>
      <c r="DYU112" s="85"/>
      <c r="DYV112" s="85"/>
      <c r="DYW112" s="85"/>
      <c r="DYX112" s="85"/>
      <c r="DYY112" s="85"/>
      <c r="DYZ112" s="85"/>
      <c r="DZA112" s="85"/>
      <c r="DZB112" s="85"/>
      <c r="DZC112" s="85"/>
      <c r="DZD112" s="85"/>
      <c r="DZE112" s="85"/>
      <c r="DZF112" s="85"/>
      <c r="DZG112" s="85"/>
      <c r="DZH112" s="85"/>
      <c r="DZI112" s="85"/>
      <c r="DZJ112" s="85"/>
      <c r="DZK112" s="85"/>
      <c r="DZL112" s="85"/>
      <c r="DZM112" s="85"/>
      <c r="DZN112" s="85"/>
      <c r="DZO112" s="85"/>
      <c r="DZP112" s="85"/>
      <c r="DZQ112" s="85"/>
      <c r="DZR112" s="85"/>
      <c r="DZS112" s="85"/>
      <c r="DZT112" s="85"/>
      <c r="DZU112" s="85"/>
      <c r="DZV112" s="85"/>
      <c r="DZW112" s="85"/>
      <c r="DZX112" s="85"/>
      <c r="DZY112" s="85"/>
      <c r="DZZ112" s="85"/>
      <c r="EAA112" s="85"/>
      <c r="EAB112" s="85"/>
      <c r="EAC112" s="85"/>
      <c r="EAD112" s="85"/>
      <c r="EAE112" s="85"/>
      <c r="EAF112" s="85"/>
      <c r="EAG112" s="85"/>
      <c r="EAH112" s="85"/>
      <c r="EAI112" s="85"/>
      <c r="EAJ112" s="85"/>
      <c r="EAK112" s="85"/>
      <c r="EAL112" s="85"/>
      <c r="EAM112" s="85"/>
      <c r="EAN112" s="85"/>
      <c r="EAO112" s="85"/>
      <c r="EAP112" s="85"/>
      <c r="EAQ112" s="85"/>
      <c r="EAR112" s="85"/>
      <c r="EAS112" s="85"/>
      <c r="EAT112" s="85"/>
      <c r="EAU112" s="85"/>
      <c r="EAV112" s="85"/>
      <c r="EAW112" s="85"/>
      <c r="EAX112" s="85"/>
      <c r="EAY112" s="85"/>
      <c r="EAZ112" s="85"/>
      <c r="EBA112" s="85"/>
      <c r="EBB112" s="85"/>
      <c r="EBC112" s="85"/>
      <c r="EBD112" s="85"/>
      <c r="EBE112" s="85"/>
      <c r="EBF112" s="85"/>
      <c r="EBG112" s="85"/>
      <c r="EBH112" s="85"/>
      <c r="EBI112" s="85"/>
      <c r="EBJ112" s="85"/>
      <c r="EBK112" s="85"/>
      <c r="EBL112" s="85"/>
      <c r="EBM112" s="85"/>
      <c r="EBN112" s="85"/>
      <c r="EBO112" s="85"/>
      <c r="EBP112" s="85"/>
      <c r="EBQ112" s="85"/>
      <c r="EBR112" s="85"/>
      <c r="EBS112" s="85"/>
      <c r="EBT112" s="85"/>
      <c r="EBU112" s="85"/>
      <c r="EBV112" s="85"/>
      <c r="EBW112" s="85"/>
      <c r="EBX112" s="85"/>
      <c r="EBY112" s="85"/>
      <c r="EBZ112" s="85"/>
      <c r="ECA112" s="85"/>
      <c r="ECB112" s="85"/>
      <c r="ECC112" s="85"/>
      <c r="ECD112" s="85"/>
      <c r="ECE112" s="85"/>
      <c r="ECF112" s="85"/>
      <c r="ECG112" s="85"/>
      <c r="ECH112" s="85"/>
      <c r="ECI112" s="85"/>
      <c r="ECJ112" s="85"/>
      <c r="ECK112" s="85"/>
      <c r="ECL112" s="85"/>
      <c r="ECM112" s="85"/>
      <c r="ECN112" s="85"/>
      <c r="ECO112" s="85"/>
      <c r="ECP112" s="85"/>
      <c r="ECQ112" s="85"/>
      <c r="ECR112" s="85"/>
      <c r="ECS112" s="85"/>
      <c r="ECT112" s="85"/>
      <c r="ECU112" s="85"/>
      <c r="ECV112" s="85"/>
      <c r="ECW112" s="85"/>
      <c r="ECX112" s="85"/>
      <c r="ECY112" s="85"/>
      <c r="ECZ112" s="85"/>
      <c r="EDA112" s="85"/>
      <c r="EDB112" s="85"/>
      <c r="EDC112" s="85"/>
      <c r="EDD112" s="85"/>
      <c r="EDE112" s="85"/>
      <c r="EDF112" s="85"/>
      <c r="EDG112" s="85"/>
      <c r="EDH112" s="85"/>
      <c r="EDI112" s="85"/>
      <c r="EDJ112" s="85"/>
      <c r="EDK112" s="85"/>
      <c r="EDL112" s="85"/>
      <c r="EDM112" s="85"/>
      <c r="EDN112" s="85"/>
      <c r="EDO112" s="85"/>
      <c r="EDP112" s="85"/>
      <c r="EDQ112" s="85"/>
      <c r="EDR112" s="85"/>
      <c r="EDS112" s="85"/>
      <c r="EDT112" s="85"/>
      <c r="EDU112" s="85"/>
      <c r="EDV112" s="85"/>
      <c r="EDW112" s="85"/>
      <c r="EDX112" s="85"/>
      <c r="EDY112" s="85"/>
      <c r="EDZ112" s="85"/>
      <c r="EEA112" s="85"/>
      <c r="EEB112" s="85"/>
      <c r="EEC112" s="85"/>
      <c r="EED112" s="85"/>
      <c r="EEE112" s="85"/>
      <c r="EEF112" s="85"/>
      <c r="EEG112" s="85"/>
      <c r="EEH112" s="85"/>
      <c r="EEI112" s="85"/>
      <c r="EEJ112" s="85"/>
      <c r="EEK112" s="85"/>
      <c r="EEL112" s="85"/>
      <c r="EEM112" s="85"/>
      <c r="EEN112" s="85"/>
      <c r="EEO112" s="85"/>
      <c r="EEP112" s="85"/>
      <c r="EEQ112" s="85"/>
      <c r="EER112" s="85"/>
      <c r="EES112" s="85"/>
      <c r="EET112" s="85"/>
      <c r="EEU112" s="85"/>
      <c r="EEV112" s="85"/>
      <c r="EEW112" s="85"/>
      <c r="EEX112" s="85"/>
      <c r="EEY112" s="85"/>
      <c r="EEZ112" s="85"/>
      <c r="EFA112" s="85"/>
      <c r="EFB112" s="85"/>
      <c r="EFC112" s="85"/>
      <c r="EFD112" s="85"/>
      <c r="EFE112" s="85"/>
      <c r="EFF112" s="85"/>
      <c r="EFG112" s="85"/>
      <c r="EFH112" s="85"/>
      <c r="EFI112" s="85"/>
      <c r="EFJ112" s="85"/>
      <c r="EFK112" s="85"/>
      <c r="EFL112" s="85"/>
      <c r="EFM112" s="85"/>
      <c r="EFN112" s="85"/>
      <c r="EFO112" s="85"/>
      <c r="EFP112" s="85"/>
      <c r="EFQ112" s="85"/>
      <c r="EFR112" s="85"/>
      <c r="EFS112" s="85"/>
      <c r="EFT112" s="85"/>
      <c r="EFU112" s="85"/>
      <c r="EFV112" s="85"/>
      <c r="EFW112" s="85"/>
      <c r="EFX112" s="85"/>
      <c r="EFY112" s="85"/>
      <c r="EFZ112" s="85"/>
      <c r="EGA112" s="85"/>
      <c r="EGB112" s="85"/>
      <c r="EGC112" s="85"/>
      <c r="EGD112" s="85"/>
      <c r="EGE112" s="85"/>
      <c r="EGF112" s="85"/>
      <c r="EGG112" s="85"/>
      <c r="EGH112" s="85"/>
      <c r="EGI112" s="85"/>
      <c r="EGJ112" s="85"/>
      <c r="EGK112" s="85"/>
      <c r="EGL112" s="85"/>
      <c r="EGM112" s="85"/>
      <c r="EGN112" s="85"/>
      <c r="EGO112" s="85"/>
      <c r="EGP112" s="85"/>
      <c r="EGQ112" s="85"/>
      <c r="EGR112" s="85"/>
      <c r="EGS112" s="85"/>
      <c r="EGT112" s="85"/>
      <c r="EGU112" s="85"/>
      <c r="EGV112" s="85"/>
      <c r="EGW112" s="85"/>
      <c r="EGX112" s="85"/>
      <c r="EGY112" s="85"/>
      <c r="EGZ112" s="85"/>
      <c r="EHA112" s="85"/>
      <c r="EHB112" s="85"/>
      <c r="EHC112" s="85"/>
      <c r="EHD112" s="85"/>
      <c r="EHE112" s="85"/>
      <c r="EHF112" s="85"/>
      <c r="EHG112" s="85"/>
      <c r="EHH112" s="85"/>
      <c r="EHI112" s="85"/>
      <c r="EHJ112" s="85"/>
      <c r="EHK112" s="85"/>
      <c r="EHL112" s="85"/>
      <c r="EHM112" s="85"/>
      <c r="EHN112" s="85"/>
      <c r="EHO112" s="85"/>
      <c r="EHP112" s="85"/>
      <c r="EHQ112" s="85"/>
      <c r="EHR112" s="85"/>
      <c r="EHS112" s="85"/>
      <c r="EHT112" s="85"/>
      <c r="EHU112" s="85"/>
      <c r="EHV112" s="85"/>
      <c r="EHW112" s="85"/>
      <c r="EHX112" s="85"/>
      <c r="EHY112" s="85"/>
      <c r="EHZ112" s="85"/>
      <c r="EIA112" s="85"/>
      <c r="EIB112" s="85"/>
      <c r="EIC112" s="85"/>
      <c r="EID112" s="85"/>
      <c r="EIE112" s="85"/>
      <c r="EIF112" s="85"/>
      <c r="EIG112" s="85"/>
      <c r="EIH112" s="85"/>
      <c r="EII112" s="85"/>
      <c r="EIJ112" s="85"/>
      <c r="EIK112" s="85"/>
      <c r="EIL112" s="85"/>
      <c r="EIM112" s="85"/>
      <c r="EIN112" s="85"/>
      <c r="EIO112" s="85"/>
      <c r="EIP112" s="85"/>
      <c r="EIQ112" s="85"/>
      <c r="EIR112" s="85"/>
      <c r="EIS112" s="85"/>
      <c r="EIT112" s="85"/>
      <c r="EIU112" s="85"/>
      <c r="EIV112" s="85"/>
      <c r="EIW112" s="85"/>
      <c r="EIX112" s="85"/>
      <c r="EIY112" s="85"/>
      <c r="EIZ112" s="85"/>
      <c r="EJA112" s="85"/>
      <c r="EJB112" s="85"/>
      <c r="EJC112" s="85"/>
      <c r="EJD112" s="85"/>
      <c r="EJE112" s="85"/>
      <c r="EJF112" s="85"/>
      <c r="EJG112" s="85"/>
      <c r="EJH112" s="85"/>
      <c r="EJI112" s="85"/>
      <c r="EJJ112" s="85"/>
      <c r="EJK112" s="85"/>
      <c r="EJL112" s="85"/>
      <c r="EJM112" s="85"/>
      <c r="EJN112" s="85"/>
      <c r="EJO112" s="85"/>
      <c r="EJP112" s="85"/>
      <c r="EJQ112" s="85"/>
      <c r="EJR112" s="85"/>
      <c r="EJS112" s="85"/>
      <c r="EJT112" s="85"/>
      <c r="EJU112" s="85"/>
      <c r="EJV112" s="85"/>
      <c r="EJW112" s="85"/>
      <c r="EJX112" s="85"/>
      <c r="EJY112" s="85"/>
      <c r="EJZ112" s="85"/>
      <c r="EKA112" s="85"/>
      <c r="EKB112" s="85"/>
      <c r="EKC112" s="85"/>
      <c r="EKD112" s="85"/>
      <c r="EKE112" s="85"/>
      <c r="EKF112" s="85"/>
      <c r="EKG112" s="85"/>
      <c r="EKH112" s="85"/>
      <c r="EKI112" s="85"/>
      <c r="EKJ112" s="85"/>
      <c r="EKK112" s="85"/>
      <c r="EKL112" s="85"/>
      <c r="EKM112" s="85"/>
      <c r="EKN112" s="85"/>
      <c r="EKO112" s="85"/>
      <c r="EKP112" s="85"/>
      <c r="EKQ112" s="85"/>
      <c r="EKR112" s="85"/>
      <c r="EKS112" s="85"/>
      <c r="EKT112" s="85"/>
      <c r="EKU112" s="85"/>
      <c r="EKV112" s="85"/>
      <c r="EKW112" s="85"/>
      <c r="EKX112" s="85"/>
      <c r="EKY112" s="85"/>
      <c r="EKZ112" s="85"/>
      <c r="ELA112" s="85"/>
      <c r="ELB112" s="85"/>
      <c r="ELC112" s="85"/>
      <c r="ELD112" s="85"/>
      <c r="ELE112" s="85"/>
      <c r="ELF112" s="85"/>
      <c r="ELG112" s="85"/>
      <c r="ELH112" s="85"/>
      <c r="ELI112" s="85"/>
      <c r="ELJ112" s="85"/>
      <c r="ELK112" s="85"/>
      <c r="ELL112" s="85"/>
      <c r="ELM112" s="85"/>
      <c r="ELN112" s="85"/>
      <c r="ELO112" s="85"/>
      <c r="ELP112" s="85"/>
      <c r="ELQ112" s="85"/>
      <c r="ELR112" s="85"/>
      <c r="ELS112" s="85"/>
      <c r="ELT112" s="85"/>
      <c r="ELU112" s="85"/>
      <c r="ELV112" s="85"/>
      <c r="ELW112" s="85"/>
      <c r="ELX112" s="85"/>
      <c r="ELY112" s="85"/>
      <c r="ELZ112" s="85"/>
      <c r="EMA112" s="85"/>
      <c r="EMB112" s="85"/>
      <c r="EMC112" s="85"/>
      <c r="EMD112" s="85"/>
      <c r="EME112" s="85"/>
      <c r="EMF112" s="85"/>
      <c r="EMG112" s="85"/>
      <c r="EMH112" s="85"/>
      <c r="EMI112" s="85"/>
      <c r="EMJ112" s="85"/>
      <c r="EMK112" s="85"/>
      <c r="EML112" s="85"/>
      <c r="EMM112" s="85"/>
      <c r="EMN112" s="85"/>
      <c r="EMO112" s="85"/>
      <c r="EMP112" s="85"/>
      <c r="EMQ112" s="85"/>
      <c r="EMR112" s="85"/>
      <c r="EMS112" s="85"/>
      <c r="EMT112" s="85"/>
      <c r="EMU112" s="85"/>
      <c r="EMV112" s="85"/>
      <c r="EMW112" s="85"/>
      <c r="EMX112" s="85"/>
      <c r="EMY112" s="85"/>
      <c r="EMZ112" s="85"/>
      <c r="ENA112" s="85"/>
      <c r="ENB112" s="85"/>
      <c r="ENC112" s="85"/>
      <c r="END112" s="85"/>
      <c r="ENE112" s="85"/>
      <c r="ENF112" s="85"/>
      <c r="ENG112" s="85"/>
      <c r="ENH112" s="85"/>
      <c r="ENI112" s="85"/>
      <c r="ENJ112" s="85"/>
      <c r="ENK112" s="85"/>
      <c r="ENL112" s="85"/>
      <c r="ENM112" s="85"/>
      <c r="ENN112" s="85"/>
      <c r="ENO112" s="85"/>
      <c r="ENP112" s="85"/>
      <c r="ENQ112" s="85"/>
      <c r="ENR112" s="85"/>
      <c r="ENS112" s="85"/>
      <c r="ENT112" s="85"/>
      <c r="ENU112" s="85"/>
      <c r="ENV112" s="85"/>
      <c r="ENW112" s="85"/>
      <c r="ENX112" s="85"/>
      <c r="ENY112" s="85"/>
      <c r="ENZ112" s="85"/>
      <c r="EOA112" s="85"/>
      <c r="EOB112" s="85"/>
      <c r="EOC112" s="85"/>
      <c r="EOD112" s="85"/>
      <c r="EOE112" s="85"/>
      <c r="EOF112" s="85"/>
      <c r="EOG112" s="85"/>
      <c r="EOH112" s="85"/>
      <c r="EOI112" s="85"/>
      <c r="EOJ112" s="85"/>
      <c r="EOK112" s="85"/>
      <c r="EOL112" s="85"/>
      <c r="EOM112" s="85"/>
      <c r="EON112" s="85"/>
      <c r="EOO112" s="85"/>
      <c r="EOP112" s="85"/>
      <c r="EOQ112" s="85"/>
      <c r="EOR112" s="85"/>
      <c r="EOS112" s="85"/>
      <c r="EOT112" s="85"/>
      <c r="EOU112" s="85"/>
      <c r="EOV112" s="85"/>
      <c r="EOW112" s="85"/>
      <c r="EOX112" s="85"/>
      <c r="EOY112" s="85"/>
      <c r="EOZ112" s="85"/>
      <c r="EPA112" s="85"/>
      <c r="EPB112" s="85"/>
      <c r="EPC112" s="85"/>
      <c r="EPD112" s="85"/>
      <c r="EPE112" s="85"/>
      <c r="EPF112" s="85"/>
      <c r="EPG112" s="85"/>
      <c r="EPH112" s="85"/>
      <c r="EPI112" s="85"/>
      <c r="EPJ112" s="85"/>
      <c r="EPK112" s="85"/>
      <c r="EPL112" s="85"/>
      <c r="EPM112" s="85"/>
      <c r="EPN112" s="85"/>
      <c r="EPO112" s="85"/>
      <c r="EPP112" s="85"/>
      <c r="EPQ112" s="85"/>
      <c r="EPR112" s="85"/>
      <c r="EPS112" s="85"/>
      <c r="EPT112" s="85"/>
      <c r="EPU112" s="85"/>
      <c r="EPV112" s="85"/>
      <c r="EPW112" s="85"/>
      <c r="EPX112" s="85"/>
      <c r="EPY112" s="85"/>
      <c r="EPZ112" s="85"/>
      <c r="EQA112" s="85"/>
      <c r="EQB112" s="85"/>
      <c r="EQC112" s="85"/>
      <c r="EQD112" s="85"/>
      <c r="EQE112" s="85"/>
      <c r="EQF112" s="85"/>
      <c r="EQG112" s="85"/>
      <c r="EQH112" s="85"/>
      <c r="EQI112" s="85"/>
      <c r="EQJ112" s="85"/>
      <c r="EQK112" s="85"/>
      <c r="EQL112" s="85"/>
      <c r="EQM112" s="85"/>
      <c r="EQN112" s="85"/>
      <c r="EQO112" s="85"/>
      <c r="EQP112" s="85"/>
      <c r="EQQ112" s="85"/>
      <c r="EQR112" s="85"/>
      <c r="EQS112" s="85"/>
      <c r="EQT112" s="85"/>
      <c r="EQU112" s="85"/>
      <c r="EQV112" s="85"/>
      <c r="EQW112" s="85"/>
      <c r="EQX112" s="85"/>
      <c r="EQY112" s="85"/>
      <c r="EQZ112" s="85"/>
      <c r="ERA112" s="85"/>
      <c r="ERB112" s="85"/>
      <c r="ERC112" s="85"/>
      <c r="ERD112" s="85"/>
      <c r="ERE112" s="85"/>
      <c r="ERF112" s="85"/>
      <c r="ERG112" s="85"/>
      <c r="ERH112" s="85"/>
      <c r="ERI112" s="85"/>
      <c r="ERJ112" s="85"/>
      <c r="ERK112" s="85"/>
      <c r="ERL112" s="85"/>
      <c r="ERM112" s="85"/>
      <c r="ERN112" s="85"/>
      <c r="ERO112" s="85"/>
      <c r="ERP112" s="85"/>
      <c r="ERQ112" s="85"/>
      <c r="ERR112" s="85"/>
      <c r="ERS112" s="85"/>
      <c r="ERT112" s="85"/>
      <c r="ERU112" s="85"/>
      <c r="ERV112" s="85"/>
      <c r="ERW112" s="85"/>
      <c r="ERX112" s="85"/>
      <c r="ERY112" s="85"/>
      <c r="ERZ112" s="85"/>
      <c r="ESA112" s="85"/>
      <c r="ESB112" s="85"/>
      <c r="ESC112" s="85"/>
      <c r="ESD112" s="85"/>
      <c r="ESE112" s="85"/>
      <c r="ESF112" s="85"/>
      <c r="ESG112" s="85"/>
      <c r="ESH112" s="85"/>
      <c r="ESI112" s="85"/>
      <c r="ESJ112" s="85"/>
      <c r="ESK112" s="85"/>
      <c r="ESL112" s="85"/>
      <c r="ESM112" s="85"/>
      <c r="ESN112" s="85"/>
      <c r="ESO112" s="85"/>
      <c r="ESP112" s="85"/>
      <c r="ESQ112" s="85"/>
      <c r="ESR112" s="85"/>
      <c r="ESS112" s="85"/>
      <c r="EST112" s="85"/>
      <c r="ESU112" s="85"/>
      <c r="ESV112" s="85"/>
      <c r="ESW112" s="85"/>
      <c r="ESX112" s="85"/>
      <c r="ESY112" s="85"/>
      <c r="ESZ112" s="85"/>
      <c r="ETA112" s="85"/>
      <c r="ETB112" s="85"/>
      <c r="ETC112" s="85"/>
      <c r="ETD112" s="85"/>
      <c r="ETE112" s="85"/>
      <c r="ETF112" s="85"/>
      <c r="ETG112" s="85"/>
      <c r="ETH112" s="85"/>
      <c r="ETI112" s="85"/>
      <c r="ETJ112" s="85"/>
      <c r="ETK112" s="85"/>
      <c r="ETL112" s="85"/>
      <c r="ETM112" s="85"/>
      <c r="ETN112" s="85"/>
      <c r="ETO112" s="85"/>
      <c r="ETP112" s="85"/>
      <c r="ETQ112" s="85"/>
      <c r="ETR112" s="85"/>
      <c r="ETS112" s="85"/>
      <c r="ETT112" s="85"/>
      <c r="ETU112" s="85"/>
      <c r="ETV112" s="85"/>
      <c r="ETW112" s="85"/>
      <c r="ETX112" s="85"/>
      <c r="ETY112" s="85"/>
      <c r="ETZ112" s="85"/>
      <c r="EUA112" s="85"/>
      <c r="EUB112" s="85"/>
      <c r="EUC112" s="85"/>
      <c r="EUD112" s="85"/>
      <c r="EUE112" s="85"/>
      <c r="EUF112" s="85"/>
      <c r="EUG112" s="85"/>
      <c r="EUH112" s="85"/>
      <c r="EUI112" s="85"/>
      <c r="EUJ112" s="85"/>
      <c r="EUK112" s="85"/>
      <c r="EUL112" s="85"/>
      <c r="EUM112" s="85"/>
      <c r="EUN112" s="85"/>
      <c r="EUO112" s="85"/>
      <c r="EUP112" s="85"/>
      <c r="EUQ112" s="85"/>
      <c r="EUR112" s="85"/>
      <c r="EUS112" s="85"/>
      <c r="EUT112" s="85"/>
      <c r="EUU112" s="85"/>
      <c r="EUV112" s="85"/>
      <c r="EUW112" s="85"/>
      <c r="EUX112" s="85"/>
      <c r="EUY112" s="85"/>
      <c r="EUZ112" s="85"/>
      <c r="EVA112" s="85"/>
      <c r="EVB112" s="85"/>
      <c r="EVC112" s="85"/>
      <c r="EVD112" s="85"/>
      <c r="EVE112" s="85"/>
      <c r="EVF112" s="85"/>
      <c r="EVG112" s="85"/>
      <c r="EVH112" s="85"/>
      <c r="EVI112" s="85"/>
      <c r="EVJ112" s="85"/>
      <c r="EVK112" s="85"/>
      <c r="EVL112" s="85"/>
      <c r="EVM112" s="85"/>
      <c r="EVN112" s="85"/>
      <c r="EVO112" s="85"/>
      <c r="EVP112" s="85"/>
      <c r="EVQ112" s="85"/>
      <c r="EVR112" s="85"/>
      <c r="EVS112" s="85"/>
      <c r="EVT112" s="85"/>
      <c r="EVU112" s="85"/>
      <c r="EVV112" s="85"/>
      <c r="EVW112" s="85"/>
      <c r="EVX112" s="85"/>
      <c r="EVY112" s="85"/>
      <c r="EVZ112" s="85"/>
      <c r="EWA112" s="85"/>
      <c r="EWB112" s="85"/>
      <c r="EWC112" s="85"/>
      <c r="EWD112" s="85"/>
      <c r="EWE112" s="85"/>
      <c r="EWF112" s="85"/>
      <c r="EWG112" s="85"/>
      <c r="EWH112" s="85"/>
      <c r="EWI112" s="85"/>
      <c r="EWJ112" s="85"/>
      <c r="EWK112" s="85"/>
      <c r="EWL112" s="85"/>
      <c r="EWM112" s="85"/>
      <c r="EWN112" s="85"/>
      <c r="EWO112" s="85"/>
      <c r="EWP112" s="85"/>
      <c r="EWQ112" s="85"/>
      <c r="EWR112" s="85"/>
      <c r="EWS112" s="85"/>
      <c r="EWT112" s="85"/>
      <c r="EWU112" s="85"/>
      <c r="EWV112" s="85"/>
      <c r="EWW112" s="85"/>
      <c r="EWX112" s="85"/>
      <c r="EWY112" s="85"/>
      <c r="EWZ112" s="85"/>
      <c r="EXA112" s="85"/>
      <c r="EXB112" s="85"/>
      <c r="EXC112" s="85"/>
      <c r="EXD112" s="85"/>
      <c r="EXE112" s="85"/>
      <c r="EXF112" s="85"/>
      <c r="EXG112" s="85"/>
      <c r="EXH112" s="85"/>
      <c r="EXI112" s="85"/>
      <c r="EXJ112" s="85"/>
      <c r="EXK112" s="85"/>
      <c r="EXL112" s="85"/>
      <c r="EXM112" s="85"/>
      <c r="EXN112" s="85"/>
      <c r="EXO112" s="85"/>
      <c r="EXP112" s="85"/>
      <c r="EXQ112" s="85"/>
      <c r="EXR112" s="85"/>
      <c r="EXS112" s="85"/>
      <c r="EXT112" s="85"/>
      <c r="EXU112" s="85"/>
      <c r="EXV112" s="85"/>
      <c r="EXW112" s="85"/>
      <c r="EXX112" s="85"/>
      <c r="EXY112" s="85"/>
      <c r="EXZ112" s="85"/>
      <c r="EYA112" s="85"/>
      <c r="EYB112" s="85"/>
      <c r="EYC112" s="85"/>
      <c r="EYD112" s="85"/>
      <c r="EYE112" s="85"/>
      <c r="EYF112" s="85"/>
      <c r="EYG112" s="85"/>
      <c r="EYH112" s="85"/>
      <c r="EYI112" s="85"/>
      <c r="EYJ112" s="85"/>
      <c r="EYK112" s="85"/>
      <c r="EYL112" s="85"/>
      <c r="EYM112" s="85"/>
      <c r="EYN112" s="85"/>
      <c r="EYO112" s="85"/>
      <c r="EYP112" s="85"/>
      <c r="EYQ112" s="85"/>
      <c r="EYR112" s="85"/>
      <c r="EYS112" s="85"/>
      <c r="EYT112" s="85"/>
      <c r="EYU112" s="85"/>
      <c r="EYV112" s="85"/>
      <c r="EYW112" s="85"/>
      <c r="EYX112" s="85"/>
      <c r="EYY112" s="85"/>
      <c r="EYZ112" s="85"/>
      <c r="EZA112" s="85"/>
      <c r="EZB112" s="85"/>
      <c r="EZC112" s="85"/>
      <c r="EZD112" s="85"/>
      <c r="EZE112" s="85"/>
      <c r="EZF112" s="85"/>
      <c r="EZG112" s="85"/>
      <c r="EZH112" s="85"/>
      <c r="EZI112" s="85"/>
      <c r="EZJ112" s="85"/>
      <c r="EZK112" s="85"/>
      <c r="EZL112" s="85"/>
      <c r="EZM112" s="85"/>
      <c r="EZN112" s="85"/>
      <c r="EZO112" s="85"/>
      <c r="EZP112" s="85"/>
      <c r="EZQ112" s="85"/>
      <c r="EZR112" s="85"/>
      <c r="EZS112" s="85"/>
      <c r="EZT112" s="85"/>
      <c r="EZU112" s="85"/>
      <c r="EZV112" s="85"/>
      <c r="EZW112" s="85"/>
      <c r="EZX112" s="85"/>
      <c r="EZY112" s="85"/>
      <c r="EZZ112" s="85"/>
      <c r="FAA112" s="85"/>
      <c r="FAB112" s="85"/>
      <c r="FAC112" s="85"/>
      <c r="FAD112" s="85"/>
      <c r="FAE112" s="85"/>
      <c r="FAF112" s="85"/>
      <c r="FAG112" s="85"/>
      <c r="FAH112" s="85"/>
      <c r="FAI112" s="85"/>
      <c r="FAJ112" s="85"/>
      <c r="FAK112" s="85"/>
      <c r="FAL112" s="85"/>
      <c r="FAM112" s="85"/>
      <c r="FAN112" s="85"/>
      <c r="FAO112" s="85"/>
      <c r="FAP112" s="85"/>
      <c r="FAQ112" s="85"/>
      <c r="FAR112" s="85"/>
      <c r="FAS112" s="85"/>
      <c r="FAT112" s="85"/>
      <c r="FAU112" s="85"/>
      <c r="FAV112" s="85"/>
      <c r="FAW112" s="85"/>
      <c r="FAX112" s="85"/>
      <c r="FAY112" s="85"/>
      <c r="FAZ112" s="85"/>
      <c r="FBA112" s="85"/>
      <c r="FBB112" s="85"/>
      <c r="FBC112" s="85"/>
      <c r="FBD112" s="85"/>
      <c r="FBE112" s="85"/>
      <c r="FBF112" s="85"/>
      <c r="FBG112" s="85"/>
      <c r="FBH112" s="85"/>
      <c r="FBI112" s="85"/>
      <c r="FBJ112" s="85"/>
      <c r="FBK112" s="85"/>
      <c r="FBL112" s="85"/>
      <c r="FBM112" s="85"/>
      <c r="FBN112" s="85"/>
      <c r="FBO112" s="85"/>
      <c r="FBP112" s="85"/>
      <c r="FBQ112" s="85"/>
      <c r="FBR112" s="85"/>
      <c r="FBS112" s="85"/>
      <c r="FBT112" s="85"/>
      <c r="FBU112" s="85"/>
      <c r="FBV112" s="85"/>
      <c r="FBW112" s="85"/>
      <c r="FBX112" s="85"/>
      <c r="FBY112" s="85"/>
      <c r="FBZ112" s="85"/>
      <c r="FCA112" s="85"/>
      <c r="FCB112" s="85"/>
      <c r="FCC112" s="85"/>
      <c r="FCD112" s="85"/>
      <c r="FCE112" s="85"/>
      <c r="FCF112" s="85"/>
      <c r="FCG112" s="85"/>
      <c r="FCH112" s="85"/>
      <c r="FCI112" s="85"/>
      <c r="FCJ112" s="85"/>
      <c r="FCK112" s="85"/>
      <c r="FCL112" s="85"/>
      <c r="FCM112" s="85"/>
      <c r="FCN112" s="85"/>
      <c r="FCO112" s="85"/>
      <c r="FCP112" s="85"/>
      <c r="FCQ112" s="85"/>
      <c r="FCR112" s="85"/>
      <c r="FCS112" s="85"/>
      <c r="FCT112" s="85"/>
      <c r="FCU112" s="85"/>
      <c r="FCV112" s="85"/>
      <c r="FCW112" s="85"/>
      <c r="FCX112" s="85"/>
      <c r="FCY112" s="85"/>
      <c r="FCZ112" s="85"/>
      <c r="FDA112" s="85"/>
      <c r="FDB112" s="85"/>
      <c r="FDC112" s="85"/>
      <c r="FDD112" s="85"/>
      <c r="FDE112" s="85"/>
      <c r="FDF112" s="85"/>
      <c r="FDG112" s="85"/>
      <c r="FDH112" s="85"/>
      <c r="FDI112" s="85"/>
      <c r="FDJ112" s="85"/>
      <c r="FDK112" s="85"/>
      <c r="FDL112" s="85"/>
      <c r="FDM112" s="85"/>
      <c r="FDN112" s="85"/>
      <c r="FDO112" s="85"/>
      <c r="FDP112" s="85"/>
      <c r="FDQ112" s="85"/>
      <c r="FDR112" s="85"/>
      <c r="FDS112" s="85"/>
      <c r="FDT112" s="85"/>
      <c r="FDU112" s="85"/>
      <c r="FDV112" s="85"/>
      <c r="FDW112" s="85"/>
      <c r="FDX112" s="85"/>
      <c r="FDY112" s="85"/>
      <c r="FDZ112" s="85"/>
      <c r="FEA112" s="85"/>
      <c r="FEB112" s="85"/>
      <c r="FEC112" s="85"/>
      <c r="FED112" s="85"/>
      <c r="FEE112" s="85"/>
      <c r="FEF112" s="85"/>
      <c r="FEG112" s="85"/>
      <c r="FEH112" s="85"/>
      <c r="FEI112" s="85"/>
      <c r="FEJ112" s="85"/>
      <c r="FEK112" s="85"/>
      <c r="FEL112" s="85"/>
      <c r="FEM112" s="85"/>
      <c r="FEN112" s="85"/>
      <c r="FEO112" s="85"/>
      <c r="FEP112" s="85"/>
      <c r="FEQ112" s="85"/>
      <c r="FER112" s="85"/>
      <c r="FES112" s="85"/>
      <c r="FET112" s="85"/>
      <c r="FEU112" s="85"/>
      <c r="FEV112" s="85"/>
      <c r="FEW112" s="85"/>
      <c r="FEX112" s="85"/>
      <c r="FEY112" s="85"/>
      <c r="FEZ112" s="85"/>
      <c r="FFA112" s="85"/>
      <c r="FFB112" s="85"/>
      <c r="FFC112" s="85"/>
      <c r="FFD112" s="85"/>
      <c r="FFE112" s="85"/>
      <c r="FFF112" s="85"/>
      <c r="FFG112" s="85"/>
      <c r="FFH112" s="85"/>
      <c r="FFI112" s="85"/>
      <c r="FFJ112" s="85"/>
      <c r="FFK112" s="85"/>
      <c r="FFL112" s="85"/>
      <c r="FFM112" s="85"/>
      <c r="FFN112" s="85"/>
      <c r="FFO112" s="85"/>
      <c r="FFP112" s="85"/>
      <c r="FFQ112" s="85"/>
      <c r="FFR112" s="85"/>
      <c r="FFS112" s="85"/>
      <c r="FFT112" s="85"/>
      <c r="FFU112" s="85"/>
      <c r="FFV112" s="85"/>
      <c r="FFW112" s="85"/>
      <c r="FFX112" s="85"/>
      <c r="FFY112" s="85"/>
      <c r="FFZ112" s="85"/>
      <c r="FGA112" s="85"/>
      <c r="FGB112" s="85"/>
      <c r="FGC112" s="85"/>
      <c r="FGD112" s="85"/>
      <c r="FGE112" s="85"/>
      <c r="FGF112" s="85"/>
      <c r="FGG112" s="85"/>
      <c r="FGH112" s="85"/>
      <c r="FGI112" s="85"/>
      <c r="FGJ112" s="85"/>
      <c r="FGK112" s="85"/>
      <c r="FGL112" s="85"/>
      <c r="FGM112" s="85"/>
      <c r="FGN112" s="85"/>
      <c r="FGO112" s="85"/>
      <c r="FGP112" s="85"/>
      <c r="FGQ112" s="85"/>
      <c r="FGR112" s="85"/>
      <c r="FGS112" s="85"/>
      <c r="FGT112" s="85"/>
      <c r="FGU112" s="85"/>
      <c r="FGV112" s="85"/>
      <c r="FGW112" s="85"/>
      <c r="FGX112" s="85"/>
      <c r="FGY112" s="85"/>
      <c r="FGZ112" s="85"/>
      <c r="FHA112" s="85"/>
      <c r="FHB112" s="85"/>
      <c r="FHC112" s="85"/>
      <c r="FHD112" s="85"/>
      <c r="FHE112" s="85"/>
      <c r="FHF112" s="85"/>
      <c r="FHG112" s="85"/>
      <c r="FHH112" s="85"/>
      <c r="FHI112" s="85"/>
      <c r="FHJ112" s="85"/>
      <c r="FHK112" s="85"/>
      <c r="FHL112" s="85"/>
      <c r="FHM112" s="85"/>
      <c r="FHN112" s="85"/>
      <c r="FHO112" s="85"/>
      <c r="FHP112" s="85"/>
      <c r="FHQ112" s="85"/>
      <c r="FHR112" s="85"/>
      <c r="FHS112" s="85"/>
      <c r="FHT112" s="85"/>
      <c r="FHU112" s="85"/>
      <c r="FHV112" s="85"/>
      <c r="FHW112" s="85"/>
      <c r="FHX112" s="85"/>
      <c r="FHY112" s="85"/>
      <c r="FHZ112" s="85"/>
      <c r="FIA112" s="85"/>
      <c r="FIB112" s="85"/>
      <c r="FIC112" s="85"/>
      <c r="FID112" s="85"/>
      <c r="FIE112" s="85"/>
      <c r="FIF112" s="85"/>
      <c r="FIG112" s="85"/>
      <c r="FIH112" s="85"/>
      <c r="FII112" s="85"/>
      <c r="FIJ112" s="85"/>
      <c r="FIK112" s="85"/>
      <c r="FIL112" s="85"/>
      <c r="FIM112" s="85"/>
      <c r="FIN112" s="85"/>
      <c r="FIO112" s="85"/>
      <c r="FIP112" s="85"/>
      <c r="FIQ112" s="85"/>
      <c r="FIR112" s="85"/>
      <c r="FIS112" s="85"/>
      <c r="FIT112" s="85"/>
      <c r="FIU112" s="85"/>
      <c r="FIV112" s="85"/>
      <c r="FIW112" s="85"/>
      <c r="FIX112" s="85"/>
      <c r="FIY112" s="85"/>
      <c r="FIZ112" s="85"/>
      <c r="FJA112" s="85"/>
      <c r="FJB112" s="85"/>
      <c r="FJC112" s="85"/>
      <c r="FJD112" s="85"/>
      <c r="FJE112" s="85"/>
      <c r="FJF112" s="85"/>
      <c r="FJG112" s="85"/>
      <c r="FJH112" s="85"/>
      <c r="FJI112" s="85"/>
      <c r="FJJ112" s="85"/>
      <c r="FJK112" s="85"/>
      <c r="FJL112" s="85"/>
      <c r="FJM112" s="85"/>
      <c r="FJN112" s="85"/>
      <c r="FJO112" s="85"/>
      <c r="FJP112" s="85"/>
      <c r="FJQ112" s="85"/>
      <c r="FJR112" s="85"/>
      <c r="FJS112" s="85"/>
      <c r="FJT112" s="85"/>
      <c r="FJU112" s="85"/>
      <c r="FJV112" s="85"/>
      <c r="FJW112" s="85"/>
      <c r="FJX112" s="85"/>
      <c r="FJY112" s="85"/>
      <c r="FJZ112" s="85"/>
      <c r="FKA112" s="85"/>
      <c r="FKB112" s="85"/>
      <c r="FKC112" s="85"/>
      <c r="FKD112" s="85"/>
      <c r="FKE112" s="85"/>
      <c r="FKF112" s="85"/>
      <c r="FKG112" s="85"/>
      <c r="FKH112" s="85"/>
      <c r="FKI112" s="85"/>
      <c r="FKJ112" s="85"/>
      <c r="FKK112" s="85"/>
      <c r="FKL112" s="85"/>
      <c r="FKM112" s="85"/>
      <c r="FKN112" s="85"/>
      <c r="FKO112" s="85"/>
      <c r="FKP112" s="85"/>
      <c r="FKQ112" s="85"/>
      <c r="FKR112" s="85"/>
      <c r="FKS112" s="85"/>
      <c r="FKT112" s="85"/>
      <c r="FKU112" s="85"/>
      <c r="FKV112" s="85"/>
      <c r="FKW112" s="85"/>
      <c r="FKX112" s="85"/>
      <c r="FKY112" s="85"/>
      <c r="FKZ112" s="85"/>
      <c r="FLA112" s="85"/>
      <c r="FLB112" s="85"/>
      <c r="FLC112" s="85"/>
      <c r="FLD112" s="85"/>
      <c r="FLE112" s="85"/>
      <c r="FLF112" s="85"/>
      <c r="FLG112" s="85"/>
      <c r="FLH112" s="85"/>
      <c r="FLI112" s="85"/>
      <c r="FLJ112" s="85"/>
      <c r="FLK112" s="85"/>
      <c r="FLL112" s="85"/>
      <c r="FLM112" s="85"/>
      <c r="FLN112" s="85"/>
      <c r="FLO112" s="85"/>
      <c r="FLP112" s="85"/>
      <c r="FLQ112" s="85"/>
      <c r="FLR112" s="85"/>
      <c r="FLS112" s="85"/>
      <c r="FLT112" s="85"/>
      <c r="FLU112" s="85"/>
      <c r="FLV112" s="85"/>
      <c r="FLW112" s="85"/>
      <c r="FLX112" s="85"/>
      <c r="FLY112" s="85"/>
      <c r="FLZ112" s="85"/>
      <c r="FMA112" s="85"/>
      <c r="FMB112" s="85"/>
      <c r="FMC112" s="85"/>
      <c r="FMD112" s="85"/>
      <c r="FME112" s="85"/>
      <c r="FMF112" s="85"/>
      <c r="FMG112" s="85"/>
      <c r="FMH112" s="85"/>
      <c r="FMI112" s="85"/>
      <c r="FMJ112" s="85"/>
      <c r="FMK112" s="85"/>
      <c r="FML112" s="85"/>
      <c r="FMM112" s="85"/>
      <c r="FMN112" s="85"/>
      <c r="FMO112" s="85"/>
      <c r="FMP112" s="85"/>
      <c r="FMQ112" s="85"/>
      <c r="FMR112" s="85"/>
      <c r="FMS112" s="85"/>
      <c r="FMT112" s="85"/>
      <c r="FMU112" s="85"/>
      <c r="FMV112" s="85"/>
      <c r="FMW112" s="85"/>
      <c r="FMX112" s="85"/>
      <c r="FMY112" s="85"/>
      <c r="FMZ112" s="85"/>
      <c r="FNA112" s="85"/>
      <c r="FNB112" s="85"/>
      <c r="FNC112" s="85"/>
      <c r="FND112" s="85"/>
      <c r="FNE112" s="85"/>
      <c r="FNF112" s="85"/>
      <c r="FNG112" s="85"/>
      <c r="FNH112" s="85"/>
      <c r="FNI112" s="85"/>
      <c r="FNJ112" s="85"/>
      <c r="FNK112" s="85"/>
      <c r="FNL112" s="85"/>
      <c r="FNM112" s="85"/>
      <c r="FNN112" s="85"/>
      <c r="FNO112" s="85"/>
      <c r="FNP112" s="85"/>
      <c r="FNQ112" s="85"/>
      <c r="FNR112" s="85"/>
      <c r="FNS112" s="85"/>
      <c r="FNT112" s="85"/>
      <c r="FNU112" s="85"/>
      <c r="FNV112" s="85"/>
      <c r="FNW112" s="85"/>
      <c r="FNX112" s="85"/>
      <c r="FNY112" s="85"/>
      <c r="FNZ112" s="85"/>
      <c r="FOA112" s="85"/>
      <c r="FOB112" s="85"/>
      <c r="FOC112" s="85"/>
      <c r="FOD112" s="85"/>
      <c r="FOE112" s="85"/>
      <c r="FOF112" s="85"/>
      <c r="FOG112" s="85"/>
      <c r="FOH112" s="85"/>
      <c r="FOI112" s="85"/>
      <c r="FOJ112" s="85"/>
      <c r="FOK112" s="85"/>
      <c r="FOL112" s="85"/>
      <c r="FOM112" s="85"/>
      <c r="FON112" s="85"/>
      <c r="FOO112" s="85"/>
      <c r="FOP112" s="85"/>
      <c r="FOQ112" s="85"/>
      <c r="FOR112" s="85"/>
      <c r="FOS112" s="85"/>
      <c r="FOT112" s="85"/>
      <c r="FOU112" s="85"/>
      <c r="FOV112" s="85"/>
      <c r="FOW112" s="85"/>
      <c r="FOX112" s="85"/>
      <c r="FOY112" s="85"/>
      <c r="FOZ112" s="85"/>
      <c r="FPA112" s="85"/>
      <c r="FPB112" s="85"/>
      <c r="FPC112" s="85"/>
      <c r="FPD112" s="85"/>
      <c r="FPE112" s="85"/>
      <c r="FPF112" s="85"/>
      <c r="FPG112" s="85"/>
      <c r="FPH112" s="85"/>
      <c r="FPI112" s="85"/>
      <c r="FPJ112" s="85"/>
      <c r="FPK112" s="85"/>
      <c r="FPL112" s="85"/>
      <c r="FPM112" s="85"/>
      <c r="FPN112" s="85"/>
      <c r="FPO112" s="85"/>
      <c r="FPP112" s="85"/>
      <c r="FPQ112" s="85"/>
      <c r="FPR112" s="85"/>
      <c r="FPS112" s="85"/>
      <c r="FPT112" s="85"/>
      <c r="FPU112" s="85"/>
      <c r="FPV112" s="85"/>
      <c r="FPW112" s="85"/>
      <c r="FPX112" s="85"/>
      <c r="FPY112" s="85"/>
      <c r="FPZ112" s="85"/>
      <c r="FQA112" s="85"/>
      <c r="FQB112" s="85"/>
      <c r="FQC112" s="85"/>
      <c r="FQD112" s="85"/>
      <c r="FQE112" s="85"/>
      <c r="FQF112" s="85"/>
      <c r="FQG112" s="85"/>
      <c r="FQH112" s="85"/>
      <c r="FQI112" s="85"/>
      <c r="FQJ112" s="85"/>
      <c r="FQK112" s="85"/>
      <c r="FQL112" s="85"/>
      <c r="FQM112" s="85"/>
      <c r="FQN112" s="85"/>
      <c r="FQO112" s="85"/>
      <c r="FQP112" s="85"/>
      <c r="FQQ112" s="85"/>
      <c r="FQR112" s="85"/>
      <c r="FQS112" s="85"/>
      <c r="FQT112" s="85"/>
      <c r="FQU112" s="85"/>
      <c r="FQV112" s="85"/>
      <c r="FQW112" s="85"/>
      <c r="FQX112" s="85"/>
      <c r="FQY112" s="85"/>
      <c r="FQZ112" s="85"/>
      <c r="FRA112" s="85"/>
      <c r="FRB112" s="85"/>
      <c r="FRC112" s="85"/>
      <c r="FRD112" s="85"/>
      <c r="FRE112" s="85"/>
      <c r="FRF112" s="85"/>
      <c r="FRG112" s="85"/>
      <c r="FRH112" s="85"/>
      <c r="FRI112" s="85"/>
      <c r="FRJ112" s="85"/>
      <c r="FRK112" s="85"/>
      <c r="FRL112" s="85"/>
      <c r="FRM112" s="85"/>
      <c r="FRN112" s="85"/>
      <c r="FRO112" s="85"/>
      <c r="FRP112" s="85"/>
      <c r="FRQ112" s="85"/>
      <c r="FRR112" s="85"/>
      <c r="FRS112" s="85"/>
      <c r="FRT112" s="85"/>
      <c r="FRU112" s="85"/>
      <c r="FRV112" s="85"/>
      <c r="FRW112" s="85"/>
      <c r="FRX112" s="85"/>
      <c r="FRY112" s="85"/>
      <c r="FRZ112" s="85"/>
      <c r="FSA112" s="85"/>
      <c r="FSB112" s="85"/>
      <c r="FSC112" s="85"/>
      <c r="FSD112" s="85"/>
      <c r="FSE112" s="85"/>
      <c r="FSF112" s="85"/>
      <c r="FSG112" s="85"/>
      <c r="FSH112" s="85"/>
      <c r="FSI112" s="85"/>
      <c r="FSJ112" s="85"/>
      <c r="FSK112" s="85"/>
      <c r="FSL112" s="85"/>
      <c r="FSM112" s="85"/>
      <c r="FSN112" s="85"/>
      <c r="FSO112" s="85"/>
      <c r="FSP112" s="85"/>
      <c r="FSQ112" s="85"/>
      <c r="FSR112" s="85"/>
      <c r="FSS112" s="85"/>
      <c r="FST112" s="85"/>
      <c r="FSU112" s="85"/>
      <c r="FSV112" s="85"/>
      <c r="FSW112" s="85"/>
      <c r="FSX112" s="85"/>
      <c r="FSY112" s="85"/>
      <c r="FSZ112" s="85"/>
      <c r="FTA112" s="85"/>
      <c r="FTB112" s="85"/>
      <c r="FTC112" s="85"/>
      <c r="FTD112" s="85"/>
      <c r="FTE112" s="85"/>
      <c r="FTF112" s="85"/>
      <c r="FTG112" s="85"/>
      <c r="FTH112" s="85"/>
      <c r="FTI112" s="85"/>
      <c r="FTJ112" s="85"/>
      <c r="FTK112" s="85"/>
      <c r="FTL112" s="85"/>
      <c r="FTM112" s="85"/>
      <c r="FTN112" s="85"/>
      <c r="FTO112" s="85"/>
      <c r="FTP112" s="85"/>
      <c r="FTQ112" s="85"/>
      <c r="FTR112" s="85"/>
      <c r="FTS112" s="85"/>
      <c r="FTT112" s="85"/>
      <c r="FTU112" s="85"/>
      <c r="FTV112" s="85"/>
      <c r="FTW112" s="85"/>
      <c r="FTX112" s="85"/>
      <c r="FTY112" s="85"/>
      <c r="FTZ112" s="85"/>
      <c r="FUA112" s="85"/>
      <c r="FUB112" s="85"/>
      <c r="FUC112" s="85"/>
      <c r="FUD112" s="85"/>
      <c r="FUE112" s="85"/>
      <c r="FUF112" s="85"/>
      <c r="FUG112" s="85"/>
      <c r="FUH112" s="85"/>
      <c r="FUI112" s="85"/>
      <c r="FUJ112" s="85"/>
      <c r="FUK112" s="85"/>
      <c r="FUL112" s="85"/>
      <c r="FUM112" s="85"/>
      <c r="FUN112" s="85"/>
      <c r="FUO112" s="85"/>
      <c r="FUP112" s="85"/>
      <c r="FUQ112" s="85"/>
      <c r="FUR112" s="85"/>
      <c r="FUS112" s="85"/>
      <c r="FUT112" s="85"/>
      <c r="FUU112" s="85"/>
      <c r="FUV112" s="85"/>
      <c r="FUW112" s="85"/>
      <c r="FUX112" s="85"/>
      <c r="FUY112" s="85"/>
      <c r="FUZ112" s="85"/>
      <c r="FVA112" s="85"/>
      <c r="FVB112" s="85"/>
      <c r="FVC112" s="85"/>
      <c r="FVD112" s="85"/>
      <c r="FVE112" s="85"/>
      <c r="FVF112" s="85"/>
      <c r="FVG112" s="85"/>
      <c r="FVH112" s="85"/>
      <c r="FVI112" s="85"/>
      <c r="FVJ112" s="85"/>
      <c r="FVK112" s="85"/>
      <c r="FVL112" s="85"/>
      <c r="FVM112" s="85"/>
      <c r="FVN112" s="85"/>
      <c r="FVO112" s="85"/>
      <c r="FVP112" s="85"/>
      <c r="FVQ112" s="85"/>
      <c r="FVR112" s="85"/>
      <c r="FVS112" s="85"/>
      <c r="FVT112" s="85"/>
      <c r="FVU112" s="85"/>
      <c r="FVV112" s="85"/>
      <c r="FVW112" s="85"/>
      <c r="FVX112" s="85"/>
      <c r="FVY112" s="85"/>
      <c r="FVZ112" s="85"/>
      <c r="FWA112" s="85"/>
      <c r="FWB112" s="85"/>
      <c r="FWC112" s="85"/>
      <c r="FWD112" s="85"/>
      <c r="FWE112" s="85"/>
      <c r="FWF112" s="85"/>
      <c r="FWG112" s="85"/>
      <c r="FWH112" s="85"/>
      <c r="FWI112" s="85"/>
      <c r="FWJ112" s="85"/>
      <c r="FWK112" s="85"/>
      <c r="FWL112" s="85"/>
      <c r="FWM112" s="85"/>
      <c r="FWN112" s="85"/>
      <c r="FWO112" s="85"/>
      <c r="FWP112" s="85"/>
      <c r="FWQ112" s="85"/>
      <c r="FWR112" s="85"/>
      <c r="FWS112" s="85"/>
      <c r="FWT112" s="85"/>
      <c r="FWU112" s="85"/>
      <c r="FWV112" s="85"/>
      <c r="FWW112" s="85"/>
      <c r="FWX112" s="85"/>
      <c r="FWY112" s="85"/>
      <c r="FWZ112" s="85"/>
      <c r="FXA112" s="85"/>
      <c r="FXB112" s="85"/>
      <c r="FXC112" s="85"/>
      <c r="FXD112" s="85"/>
      <c r="FXE112" s="85"/>
      <c r="FXF112" s="85"/>
      <c r="FXG112" s="85"/>
      <c r="FXH112" s="85"/>
      <c r="FXI112" s="85"/>
      <c r="FXJ112" s="85"/>
      <c r="FXK112" s="85"/>
      <c r="FXL112" s="85"/>
      <c r="FXM112" s="85"/>
      <c r="FXN112" s="85"/>
      <c r="FXO112" s="85"/>
      <c r="FXP112" s="85"/>
      <c r="FXQ112" s="85"/>
      <c r="FXR112" s="85"/>
      <c r="FXS112" s="85"/>
      <c r="FXT112" s="85"/>
      <c r="FXU112" s="85"/>
      <c r="FXV112" s="85"/>
      <c r="FXW112" s="85"/>
      <c r="FXX112" s="85"/>
      <c r="FXY112" s="85"/>
      <c r="FXZ112" s="85"/>
      <c r="FYA112" s="85"/>
      <c r="FYB112" s="85"/>
      <c r="FYC112" s="85"/>
      <c r="FYD112" s="85"/>
      <c r="FYE112" s="85"/>
      <c r="FYF112" s="85"/>
      <c r="FYG112" s="85"/>
      <c r="FYH112" s="85"/>
      <c r="FYI112" s="85"/>
      <c r="FYJ112" s="85"/>
      <c r="FYK112" s="85"/>
      <c r="FYL112" s="85"/>
      <c r="FYM112" s="85"/>
      <c r="FYN112" s="85"/>
      <c r="FYO112" s="85"/>
      <c r="FYP112" s="85"/>
      <c r="FYQ112" s="85"/>
      <c r="FYR112" s="85"/>
      <c r="FYS112" s="85"/>
      <c r="FYT112" s="85"/>
      <c r="FYU112" s="85"/>
      <c r="FYV112" s="85"/>
      <c r="FYW112" s="85"/>
      <c r="FYX112" s="85"/>
      <c r="FYY112" s="85"/>
      <c r="FYZ112" s="85"/>
      <c r="FZA112" s="85"/>
      <c r="FZB112" s="85"/>
      <c r="FZC112" s="85"/>
      <c r="FZD112" s="85"/>
      <c r="FZE112" s="85"/>
      <c r="FZF112" s="85"/>
      <c r="FZG112" s="85"/>
      <c r="FZH112" s="85"/>
      <c r="FZI112" s="85"/>
      <c r="FZJ112" s="85"/>
      <c r="FZK112" s="85"/>
      <c r="FZL112" s="85"/>
      <c r="FZM112" s="85"/>
      <c r="FZN112" s="85"/>
      <c r="FZO112" s="85"/>
      <c r="FZP112" s="85"/>
      <c r="FZQ112" s="85"/>
      <c r="FZR112" s="85"/>
      <c r="FZS112" s="85"/>
      <c r="FZT112" s="85"/>
      <c r="FZU112" s="85"/>
      <c r="FZV112" s="85"/>
      <c r="FZW112" s="85"/>
      <c r="FZX112" s="85"/>
      <c r="FZY112" s="85"/>
      <c r="FZZ112" s="85"/>
      <c r="GAA112" s="85"/>
      <c r="GAB112" s="85"/>
      <c r="GAC112" s="85"/>
      <c r="GAD112" s="85"/>
      <c r="GAE112" s="85"/>
      <c r="GAF112" s="85"/>
      <c r="GAG112" s="85"/>
      <c r="GAH112" s="85"/>
      <c r="GAI112" s="85"/>
      <c r="GAJ112" s="85"/>
      <c r="GAK112" s="85"/>
      <c r="GAL112" s="85"/>
      <c r="GAM112" s="85"/>
      <c r="GAN112" s="85"/>
      <c r="GAO112" s="85"/>
      <c r="GAP112" s="85"/>
      <c r="GAQ112" s="85"/>
      <c r="GAR112" s="85"/>
      <c r="GAS112" s="85"/>
      <c r="GAT112" s="85"/>
      <c r="GAU112" s="85"/>
      <c r="GAV112" s="85"/>
      <c r="GAW112" s="85"/>
      <c r="GAX112" s="85"/>
      <c r="GAY112" s="85"/>
      <c r="GAZ112" s="85"/>
      <c r="GBA112" s="85"/>
      <c r="GBB112" s="85"/>
      <c r="GBC112" s="85"/>
      <c r="GBD112" s="85"/>
      <c r="GBE112" s="85"/>
      <c r="GBF112" s="85"/>
      <c r="GBG112" s="85"/>
      <c r="GBH112" s="85"/>
      <c r="GBI112" s="85"/>
      <c r="GBJ112" s="85"/>
      <c r="GBK112" s="85"/>
      <c r="GBL112" s="85"/>
      <c r="GBM112" s="85"/>
      <c r="GBN112" s="85"/>
      <c r="GBO112" s="85"/>
      <c r="GBP112" s="85"/>
      <c r="GBQ112" s="85"/>
      <c r="GBR112" s="85"/>
      <c r="GBS112" s="85"/>
      <c r="GBT112" s="85"/>
      <c r="GBU112" s="85"/>
      <c r="GBV112" s="85"/>
      <c r="GBW112" s="85"/>
      <c r="GBX112" s="85"/>
      <c r="GBY112" s="85"/>
      <c r="GBZ112" s="85"/>
      <c r="GCA112" s="85"/>
      <c r="GCB112" s="85"/>
      <c r="GCC112" s="85"/>
      <c r="GCD112" s="85"/>
      <c r="GCE112" s="85"/>
      <c r="GCF112" s="85"/>
      <c r="GCG112" s="85"/>
      <c r="GCH112" s="85"/>
      <c r="GCI112" s="85"/>
      <c r="GCJ112" s="85"/>
      <c r="GCK112" s="85"/>
      <c r="GCL112" s="85"/>
      <c r="GCM112" s="85"/>
      <c r="GCN112" s="85"/>
      <c r="GCO112" s="85"/>
      <c r="GCP112" s="85"/>
      <c r="GCQ112" s="85"/>
      <c r="GCR112" s="85"/>
      <c r="GCS112" s="85"/>
      <c r="GCT112" s="85"/>
      <c r="GCU112" s="85"/>
      <c r="GCV112" s="85"/>
      <c r="GCW112" s="85"/>
      <c r="GCX112" s="85"/>
      <c r="GCY112" s="85"/>
      <c r="GCZ112" s="85"/>
      <c r="GDA112" s="85"/>
      <c r="GDB112" s="85"/>
      <c r="GDC112" s="85"/>
      <c r="GDD112" s="85"/>
      <c r="GDE112" s="85"/>
      <c r="GDF112" s="85"/>
      <c r="GDG112" s="85"/>
      <c r="GDH112" s="85"/>
      <c r="GDI112" s="85"/>
      <c r="GDJ112" s="85"/>
      <c r="GDK112" s="85"/>
      <c r="GDL112" s="85"/>
      <c r="GDM112" s="85"/>
      <c r="GDN112" s="85"/>
      <c r="GDO112" s="85"/>
      <c r="GDP112" s="85"/>
      <c r="GDQ112" s="85"/>
      <c r="GDR112" s="85"/>
      <c r="GDS112" s="85"/>
      <c r="GDT112" s="85"/>
      <c r="GDU112" s="85"/>
      <c r="GDV112" s="85"/>
      <c r="GDW112" s="85"/>
      <c r="GDX112" s="85"/>
      <c r="GDY112" s="85"/>
      <c r="GDZ112" s="85"/>
      <c r="GEA112" s="85"/>
      <c r="GEB112" s="85"/>
      <c r="GEC112" s="85"/>
      <c r="GED112" s="85"/>
      <c r="GEE112" s="85"/>
      <c r="GEF112" s="85"/>
      <c r="GEG112" s="85"/>
      <c r="GEH112" s="85"/>
      <c r="GEI112" s="85"/>
      <c r="GEJ112" s="85"/>
      <c r="GEK112" s="85"/>
      <c r="GEL112" s="85"/>
      <c r="GEM112" s="85"/>
      <c r="GEN112" s="85"/>
      <c r="GEO112" s="85"/>
      <c r="GEP112" s="85"/>
      <c r="GEQ112" s="85"/>
      <c r="GER112" s="85"/>
      <c r="GES112" s="85"/>
      <c r="GET112" s="85"/>
      <c r="GEU112" s="85"/>
      <c r="GEV112" s="85"/>
      <c r="GEW112" s="85"/>
      <c r="GEX112" s="85"/>
      <c r="GEY112" s="85"/>
      <c r="GEZ112" s="85"/>
      <c r="GFA112" s="85"/>
      <c r="GFB112" s="85"/>
      <c r="GFC112" s="85"/>
      <c r="GFD112" s="85"/>
      <c r="GFE112" s="85"/>
      <c r="GFF112" s="85"/>
      <c r="GFG112" s="85"/>
      <c r="GFH112" s="85"/>
      <c r="GFI112" s="85"/>
      <c r="GFJ112" s="85"/>
      <c r="GFK112" s="85"/>
      <c r="GFL112" s="85"/>
      <c r="GFM112" s="85"/>
      <c r="GFN112" s="85"/>
      <c r="GFO112" s="85"/>
      <c r="GFP112" s="85"/>
      <c r="GFQ112" s="85"/>
      <c r="GFR112" s="85"/>
      <c r="GFS112" s="85"/>
      <c r="GFT112" s="85"/>
      <c r="GFU112" s="85"/>
      <c r="GFV112" s="85"/>
      <c r="GFW112" s="85"/>
      <c r="GFX112" s="85"/>
      <c r="GFY112" s="85"/>
      <c r="GFZ112" s="85"/>
      <c r="GGA112" s="85"/>
      <c r="GGB112" s="85"/>
      <c r="GGC112" s="85"/>
      <c r="GGD112" s="85"/>
      <c r="GGE112" s="85"/>
      <c r="GGF112" s="85"/>
      <c r="GGG112" s="85"/>
      <c r="GGH112" s="85"/>
      <c r="GGI112" s="85"/>
      <c r="GGJ112" s="85"/>
      <c r="GGK112" s="85"/>
      <c r="GGL112" s="85"/>
      <c r="GGM112" s="85"/>
      <c r="GGN112" s="85"/>
      <c r="GGO112" s="85"/>
      <c r="GGP112" s="85"/>
      <c r="GGQ112" s="85"/>
      <c r="GGR112" s="85"/>
      <c r="GGS112" s="85"/>
      <c r="GGT112" s="85"/>
      <c r="GGU112" s="85"/>
      <c r="GGV112" s="85"/>
      <c r="GGW112" s="85"/>
      <c r="GGX112" s="85"/>
      <c r="GGY112" s="85"/>
      <c r="GGZ112" s="85"/>
      <c r="GHA112" s="85"/>
      <c r="GHB112" s="85"/>
      <c r="GHC112" s="85"/>
      <c r="GHD112" s="85"/>
      <c r="GHE112" s="85"/>
      <c r="GHF112" s="85"/>
      <c r="GHG112" s="85"/>
      <c r="GHH112" s="85"/>
      <c r="GHI112" s="85"/>
      <c r="GHJ112" s="85"/>
      <c r="GHK112" s="85"/>
      <c r="GHL112" s="85"/>
      <c r="GHM112" s="85"/>
      <c r="GHN112" s="85"/>
      <c r="GHO112" s="85"/>
      <c r="GHP112" s="85"/>
      <c r="GHQ112" s="85"/>
      <c r="GHR112" s="85"/>
      <c r="GHS112" s="85"/>
      <c r="GHT112" s="85"/>
      <c r="GHU112" s="85"/>
      <c r="GHV112" s="85"/>
      <c r="GHW112" s="85"/>
      <c r="GHX112" s="85"/>
      <c r="GHY112" s="85"/>
      <c r="GHZ112" s="85"/>
      <c r="GIA112" s="85"/>
      <c r="GIB112" s="85"/>
      <c r="GIC112" s="85"/>
      <c r="GID112" s="85"/>
      <c r="GIE112" s="85"/>
      <c r="GIF112" s="85"/>
      <c r="GIG112" s="85"/>
      <c r="GIH112" s="85"/>
      <c r="GII112" s="85"/>
      <c r="GIJ112" s="85"/>
      <c r="GIK112" s="85"/>
      <c r="GIL112" s="85"/>
      <c r="GIM112" s="85"/>
      <c r="GIN112" s="85"/>
      <c r="GIO112" s="85"/>
      <c r="GIP112" s="85"/>
      <c r="GIQ112" s="85"/>
      <c r="GIR112" s="85"/>
      <c r="GIS112" s="85"/>
      <c r="GIT112" s="85"/>
      <c r="GIU112" s="85"/>
      <c r="GIV112" s="85"/>
      <c r="GIW112" s="85"/>
      <c r="GIX112" s="85"/>
      <c r="GIY112" s="85"/>
      <c r="GIZ112" s="85"/>
      <c r="GJA112" s="85"/>
      <c r="GJB112" s="85"/>
      <c r="GJC112" s="85"/>
      <c r="GJD112" s="85"/>
      <c r="GJE112" s="85"/>
      <c r="GJF112" s="85"/>
      <c r="GJG112" s="85"/>
      <c r="GJH112" s="85"/>
      <c r="GJI112" s="85"/>
      <c r="GJJ112" s="85"/>
      <c r="GJK112" s="85"/>
      <c r="GJL112" s="85"/>
      <c r="GJM112" s="85"/>
      <c r="GJN112" s="85"/>
      <c r="GJO112" s="85"/>
      <c r="GJP112" s="85"/>
      <c r="GJQ112" s="85"/>
      <c r="GJR112" s="85"/>
      <c r="GJS112" s="85"/>
      <c r="GJT112" s="85"/>
      <c r="GJU112" s="85"/>
      <c r="GJV112" s="85"/>
      <c r="GJW112" s="85"/>
      <c r="GJX112" s="85"/>
      <c r="GJY112" s="85"/>
      <c r="GJZ112" s="85"/>
      <c r="GKA112" s="85"/>
      <c r="GKB112" s="85"/>
      <c r="GKC112" s="85"/>
      <c r="GKD112" s="85"/>
      <c r="GKE112" s="85"/>
      <c r="GKF112" s="85"/>
      <c r="GKG112" s="85"/>
      <c r="GKH112" s="85"/>
      <c r="GKI112" s="85"/>
      <c r="GKJ112" s="85"/>
      <c r="GKK112" s="85"/>
      <c r="GKL112" s="85"/>
      <c r="GKM112" s="85"/>
      <c r="GKN112" s="85"/>
      <c r="GKO112" s="85"/>
      <c r="GKP112" s="85"/>
      <c r="GKQ112" s="85"/>
      <c r="GKR112" s="85"/>
      <c r="GKS112" s="85"/>
      <c r="GKT112" s="85"/>
      <c r="GKU112" s="85"/>
      <c r="GKV112" s="85"/>
      <c r="GKW112" s="85"/>
      <c r="GKX112" s="85"/>
      <c r="GKY112" s="85"/>
      <c r="GKZ112" s="85"/>
      <c r="GLA112" s="85"/>
      <c r="GLB112" s="85"/>
      <c r="GLC112" s="85"/>
      <c r="GLD112" s="85"/>
      <c r="GLE112" s="85"/>
      <c r="GLF112" s="85"/>
      <c r="GLG112" s="85"/>
      <c r="GLH112" s="85"/>
      <c r="GLI112" s="85"/>
      <c r="GLJ112" s="85"/>
      <c r="GLK112" s="85"/>
      <c r="GLL112" s="85"/>
      <c r="GLM112" s="85"/>
      <c r="GLN112" s="85"/>
      <c r="GLO112" s="85"/>
      <c r="GLP112" s="85"/>
      <c r="GLQ112" s="85"/>
      <c r="GLR112" s="85"/>
      <c r="GLS112" s="85"/>
      <c r="GLT112" s="85"/>
      <c r="GLU112" s="85"/>
      <c r="GLV112" s="85"/>
      <c r="GLW112" s="85"/>
      <c r="GLX112" s="85"/>
      <c r="GLY112" s="85"/>
      <c r="GLZ112" s="85"/>
      <c r="GMA112" s="85"/>
      <c r="GMB112" s="85"/>
      <c r="GMC112" s="85"/>
      <c r="GMD112" s="85"/>
      <c r="GME112" s="85"/>
      <c r="GMF112" s="85"/>
      <c r="GMG112" s="85"/>
      <c r="GMH112" s="85"/>
      <c r="GMI112" s="85"/>
      <c r="GMJ112" s="85"/>
      <c r="GMK112" s="85"/>
      <c r="GML112" s="85"/>
      <c r="GMM112" s="85"/>
      <c r="GMN112" s="85"/>
      <c r="GMO112" s="85"/>
      <c r="GMP112" s="85"/>
      <c r="GMQ112" s="85"/>
      <c r="GMR112" s="85"/>
      <c r="GMS112" s="85"/>
      <c r="GMT112" s="85"/>
      <c r="GMU112" s="85"/>
      <c r="GMV112" s="85"/>
      <c r="GMW112" s="85"/>
      <c r="GMX112" s="85"/>
      <c r="GMY112" s="85"/>
      <c r="GMZ112" s="85"/>
      <c r="GNA112" s="85"/>
      <c r="GNB112" s="85"/>
      <c r="GNC112" s="85"/>
      <c r="GND112" s="85"/>
      <c r="GNE112" s="85"/>
      <c r="GNF112" s="85"/>
      <c r="GNG112" s="85"/>
      <c r="GNH112" s="85"/>
      <c r="GNI112" s="85"/>
      <c r="GNJ112" s="85"/>
      <c r="GNK112" s="85"/>
      <c r="GNL112" s="85"/>
      <c r="GNM112" s="85"/>
      <c r="GNN112" s="85"/>
      <c r="GNO112" s="85"/>
      <c r="GNP112" s="85"/>
      <c r="GNQ112" s="85"/>
      <c r="GNR112" s="85"/>
      <c r="GNS112" s="85"/>
      <c r="GNT112" s="85"/>
      <c r="GNU112" s="85"/>
      <c r="GNV112" s="85"/>
      <c r="GNW112" s="85"/>
      <c r="GNX112" s="85"/>
      <c r="GNY112" s="85"/>
      <c r="GNZ112" s="85"/>
      <c r="GOA112" s="85"/>
      <c r="GOB112" s="85"/>
      <c r="GOC112" s="85"/>
      <c r="GOD112" s="85"/>
      <c r="GOE112" s="85"/>
      <c r="GOF112" s="85"/>
      <c r="GOG112" s="85"/>
      <c r="GOH112" s="85"/>
      <c r="GOI112" s="85"/>
      <c r="GOJ112" s="85"/>
      <c r="GOK112" s="85"/>
      <c r="GOL112" s="85"/>
      <c r="GOM112" s="85"/>
      <c r="GON112" s="85"/>
      <c r="GOO112" s="85"/>
      <c r="GOP112" s="85"/>
      <c r="GOQ112" s="85"/>
      <c r="GOR112" s="85"/>
      <c r="GOS112" s="85"/>
      <c r="GOT112" s="85"/>
      <c r="GOU112" s="85"/>
      <c r="GOV112" s="85"/>
      <c r="GOW112" s="85"/>
      <c r="GOX112" s="85"/>
      <c r="GOY112" s="85"/>
      <c r="GOZ112" s="85"/>
      <c r="GPA112" s="85"/>
      <c r="GPB112" s="85"/>
      <c r="GPC112" s="85"/>
      <c r="GPD112" s="85"/>
      <c r="GPE112" s="85"/>
      <c r="GPF112" s="85"/>
      <c r="GPG112" s="85"/>
      <c r="GPH112" s="85"/>
      <c r="GPI112" s="85"/>
      <c r="GPJ112" s="85"/>
      <c r="GPK112" s="85"/>
      <c r="GPL112" s="85"/>
      <c r="GPM112" s="85"/>
      <c r="GPN112" s="85"/>
      <c r="GPO112" s="85"/>
      <c r="GPP112" s="85"/>
      <c r="GPQ112" s="85"/>
      <c r="GPR112" s="85"/>
      <c r="GPS112" s="85"/>
      <c r="GPT112" s="85"/>
      <c r="GPU112" s="85"/>
      <c r="GPV112" s="85"/>
      <c r="GPW112" s="85"/>
      <c r="GPX112" s="85"/>
      <c r="GPY112" s="85"/>
      <c r="GPZ112" s="85"/>
      <c r="GQA112" s="85"/>
      <c r="GQB112" s="85"/>
      <c r="GQC112" s="85"/>
      <c r="GQD112" s="85"/>
      <c r="GQE112" s="85"/>
      <c r="GQF112" s="85"/>
      <c r="GQG112" s="85"/>
      <c r="GQH112" s="85"/>
      <c r="GQI112" s="85"/>
      <c r="GQJ112" s="85"/>
      <c r="GQK112" s="85"/>
      <c r="GQL112" s="85"/>
      <c r="GQM112" s="85"/>
      <c r="GQN112" s="85"/>
      <c r="GQO112" s="85"/>
      <c r="GQP112" s="85"/>
      <c r="GQQ112" s="85"/>
      <c r="GQR112" s="85"/>
      <c r="GQS112" s="85"/>
      <c r="GQT112" s="85"/>
      <c r="GQU112" s="85"/>
      <c r="GQV112" s="85"/>
      <c r="GQW112" s="85"/>
      <c r="GQX112" s="85"/>
      <c r="GQY112" s="85"/>
      <c r="GQZ112" s="85"/>
      <c r="GRA112" s="85"/>
      <c r="GRB112" s="85"/>
      <c r="GRC112" s="85"/>
      <c r="GRD112" s="85"/>
      <c r="GRE112" s="85"/>
      <c r="GRF112" s="85"/>
      <c r="GRG112" s="85"/>
      <c r="GRH112" s="85"/>
      <c r="GRI112" s="85"/>
      <c r="GRJ112" s="85"/>
      <c r="GRK112" s="85"/>
      <c r="GRL112" s="85"/>
      <c r="GRM112" s="85"/>
      <c r="GRN112" s="85"/>
      <c r="GRO112" s="85"/>
      <c r="GRP112" s="85"/>
      <c r="GRQ112" s="85"/>
      <c r="GRR112" s="85"/>
      <c r="GRS112" s="85"/>
      <c r="GRT112" s="85"/>
      <c r="GRU112" s="85"/>
      <c r="GRV112" s="85"/>
      <c r="GRW112" s="85"/>
      <c r="GRX112" s="85"/>
      <c r="GRY112" s="85"/>
      <c r="GRZ112" s="85"/>
      <c r="GSA112" s="85"/>
      <c r="GSB112" s="85"/>
      <c r="GSC112" s="85"/>
      <c r="GSD112" s="85"/>
      <c r="GSE112" s="85"/>
      <c r="GSF112" s="85"/>
      <c r="GSG112" s="85"/>
      <c r="GSH112" s="85"/>
      <c r="GSI112" s="85"/>
      <c r="GSJ112" s="85"/>
      <c r="GSK112" s="85"/>
      <c r="GSL112" s="85"/>
      <c r="GSM112" s="85"/>
      <c r="GSN112" s="85"/>
      <c r="GSO112" s="85"/>
      <c r="GSP112" s="85"/>
      <c r="GSQ112" s="85"/>
      <c r="GSR112" s="85"/>
      <c r="GSS112" s="85"/>
      <c r="GST112" s="85"/>
      <c r="GSU112" s="85"/>
      <c r="GSV112" s="85"/>
      <c r="GSW112" s="85"/>
      <c r="GSX112" s="85"/>
      <c r="GSY112" s="85"/>
      <c r="GSZ112" s="85"/>
      <c r="GTA112" s="85"/>
      <c r="GTB112" s="85"/>
      <c r="GTC112" s="85"/>
      <c r="GTD112" s="85"/>
      <c r="GTE112" s="85"/>
      <c r="GTF112" s="85"/>
      <c r="GTG112" s="85"/>
      <c r="GTH112" s="85"/>
      <c r="GTI112" s="85"/>
      <c r="GTJ112" s="85"/>
      <c r="GTK112" s="85"/>
      <c r="GTL112" s="85"/>
      <c r="GTM112" s="85"/>
      <c r="GTN112" s="85"/>
      <c r="GTO112" s="85"/>
      <c r="GTP112" s="85"/>
      <c r="GTQ112" s="85"/>
      <c r="GTR112" s="85"/>
      <c r="GTS112" s="85"/>
      <c r="GTT112" s="85"/>
      <c r="GTU112" s="85"/>
      <c r="GTV112" s="85"/>
      <c r="GTW112" s="85"/>
      <c r="GTX112" s="85"/>
      <c r="GTY112" s="85"/>
      <c r="GTZ112" s="85"/>
      <c r="GUA112" s="85"/>
      <c r="GUB112" s="85"/>
      <c r="GUC112" s="85"/>
      <c r="GUD112" s="85"/>
      <c r="GUE112" s="85"/>
      <c r="GUF112" s="85"/>
      <c r="GUG112" s="85"/>
      <c r="GUH112" s="85"/>
      <c r="GUI112" s="85"/>
      <c r="GUJ112" s="85"/>
      <c r="GUK112" s="85"/>
      <c r="GUL112" s="85"/>
      <c r="GUM112" s="85"/>
      <c r="GUN112" s="85"/>
      <c r="GUO112" s="85"/>
      <c r="GUP112" s="85"/>
      <c r="GUQ112" s="85"/>
      <c r="GUR112" s="85"/>
      <c r="GUS112" s="85"/>
      <c r="GUT112" s="85"/>
      <c r="GUU112" s="85"/>
      <c r="GUV112" s="85"/>
      <c r="GUW112" s="85"/>
      <c r="GUX112" s="85"/>
      <c r="GUY112" s="85"/>
      <c r="GUZ112" s="85"/>
      <c r="GVA112" s="85"/>
      <c r="GVB112" s="85"/>
      <c r="GVC112" s="85"/>
      <c r="GVD112" s="85"/>
      <c r="GVE112" s="85"/>
      <c r="GVF112" s="85"/>
      <c r="GVG112" s="85"/>
      <c r="GVH112" s="85"/>
      <c r="GVI112" s="85"/>
      <c r="GVJ112" s="85"/>
      <c r="GVK112" s="85"/>
      <c r="GVL112" s="85"/>
      <c r="GVM112" s="85"/>
      <c r="GVN112" s="85"/>
      <c r="GVO112" s="85"/>
      <c r="GVP112" s="85"/>
      <c r="GVQ112" s="85"/>
      <c r="GVR112" s="85"/>
      <c r="GVS112" s="85"/>
      <c r="GVT112" s="85"/>
      <c r="GVU112" s="85"/>
      <c r="GVV112" s="85"/>
      <c r="GVW112" s="85"/>
      <c r="GVX112" s="85"/>
      <c r="GVY112" s="85"/>
      <c r="GVZ112" s="85"/>
      <c r="GWA112" s="85"/>
      <c r="GWB112" s="85"/>
      <c r="GWC112" s="85"/>
      <c r="GWD112" s="85"/>
      <c r="GWE112" s="85"/>
      <c r="GWF112" s="85"/>
      <c r="GWG112" s="85"/>
      <c r="GWH112" s="85"/>
      <c r="GWI112" s="85"/>
      <c r="GWJ112" s="85"/>
      <c r="GWK112" s="85"/>
      <c r="GWL112" s="85"/>
      <c r="GWM112" s="85"/>
      <c r="GWN112" s="85"/>
      <c r="GWO112" s="85"/>
      <c r="GWP112" s="85"/>
      <c r="GWQ112" s="85"/>
      <c r="GWR112" s="85"/>
      <c r="GWS112" s="85"/>
      <c r="GWT112" s="85"/>
      <c r="GWU112" s="85"/>
      <c r="GWV112" s="85"/>
      <c r="GWW112" s="85"/>
      <c r="GWX112" s="85"/>
      <c r="GWY112" s="85"/>
      <c r="GWZ112" s="85"/>
      <c r="GXA112" s="85"/>
      <c r="GXB112" s="85"/>
      <c r="GXC112" s="85"/>
      <c r="GXD112" s="85"/>
      <c r="GXE112" s="85"/>
      <c r="GXF112" s="85"/>
      <c r="GXG112" s="85"/>
      <c r="GXH112" s="85"/>
      <c r="GXI112" s="85"/>
      <c r="GXJ112" s="85"/>
      <c r="GXK112" s="85"/>
      <c r="GXL112" s="85"/>
      <c r="GXM112" s="85"/>
      <c r="GXN112" s="85"/>
      <c r="GXO112" s="85"/>
      <c r="GXP112" s="85"/>
      <c r="GXQ112" s="85"/>
      <c r="GXR112" s="85"/>
      <c r="GXS112" s="85"/>
      <c r="GXT112" s="85"/>
      <c r="GXU112" s="85"/>
      <c r="GXV112" s="85"/>
      <c r="GXW112" s="85"/>
      <c r="GXX112" s="85"/>
      <c r="GXY112" s="85"/>
      <c r="GXZ112" s="85"/>
      <c r="GYA112" s="85"/>
      <c r="GYB112" s="85"/>
      <c r="GYC112" s="85"/>
      <c r="GYD112" s="85"/>
      <c r="GYE112" s="85"/>
      <c r="GYF112" s="85"/>
      <c r="GYG112" s="85"/>
      <c r="GYH112" s="85"/>
      <c r="GYI112" s="85"/>
      <c r="GYJ112" s="85"/>
      <c r="GYK112" s="85"/>
      <c r="GYL112" s="85"/>
      <c r="GYM112" s="85"/>
      <c r="GYN112" s="85"/>
      <c r="GYO112" s="85"/>
      <c r="GYP112" s="85"/>
      <c r="GYQ112" s="85"/>
      <c r="GYR112" s="85"/>
      <c r="GYS112" s="85"/>
      <c r="GYT112" s="85"/>
      <c r="GYU112" s="85"/>
      <c r="GYV112" s="85"/>
      <c r="GYW112" s="85"/>
      <c r="GYX112" s="85"/>
      <c r="GYY112" s="85"/>
      <c r="GYZ112" s="85"/>
      <c r="GZA112" s="85"/>
      <c r="GZB112" s="85"/>
      <c r="GZC112" s="85"/>
      <c r="GZD112" s="85"/>
      <c r="GZE112" s="85"/>
      <c r="GZF112" s="85"/>
      <c r="GZG112" s="85"/>
      <c r="GZH112" s="85"/>
      <c r="GZI112" s="85"/>
      <c r="GZJ112" s="85"/>
      <c r="GZK112" s="85"/>
      <c r="GZL112" s="85"/>
      <c r="GZM112" s="85"/>
      <c r="GZN112" s="85"/>
      <c r="GZO112" s="85"/>
      <c r="GZP112" s="85"/>
      <c r="GZQ112" s="85"/>
      <c r="GZR112" s="85"/>
      <c r="GZS112" s="85"/>
      <c r="GZT112" s="85"/>
      <c r="GZU112" s="85"/>
      <c r="GZV112" s="85"/>
      <c r="GZW112" s="85"/>
      <c r="GZX112" s="85"/>
      <c r="GZY112" s="85"/>
      <c r="GZZ112" s="85"/>
      <c r="HAA112" s="85"/>
      <c r="HAB112" s="85"/>
      <c r="HAC112" s="85"/>
      <c r="HAD112" s="85"/>
      <c r="HAE112" s="85"/>
      <c r="HAF112" s="85"/>
      <c r="HAG112" s="85"/>
      <c r="HAH112" s="85"/>
      <c r="HAI112" s="85"/>
      <c r="HAJ112" s="85"/>
      <c r="HAK112" s="85"/>
      <c r="HAL112" s="85"/>
      <c r="HAM112" s="85"/>
      <c r="HAN112" s="85"/>
      <c r="HAO112" s="85"/>
      <c r="HAP112" s="85"/>
      <c r="HAQ112" s="85"/>
      <c r="HAR112" s="85"/>
      <c r="HAS112" s="85"/>
      <c r="HAT112" s="85"/>
      <c r="HAU112" s="85"/>
      <c r="HAV112" s="85"/>
      <c r="HAW112" s="85"/>
      <c r="HAX112" s="85"/>
      <c r="HAY112" s="85"/>
      <c r="HAZ112" s="85"/>
      <c r="HBA112" s="85"/>
      <c r="HBB112" s="85"/>
      <c r="HBC112" s="85"/>
      <c r="HBD112" s="85"/>
      <c r="HBE112" s="85"/>
      <c r="HBF112" s="85"/>
      <c r="HBG112" s="85"/>
      <c r="HBH112" s="85"/>
      <c r="HBI112" s="85"/>
      <c r="HBJ112" s="85"/>
      <c r="HBK112" s="85"/>
      <c r="HBL112" s="85"/>
      <c r="HBM112" s="85"/>
      <c r="HBN112" s="85"/>
      <c r="HBO112" s="85"/>
      <c r="HBP112" s="85"/>
      <c r="HBQ112" s="85"/>
      <c r="HBR112" s="85"/>
      <c r="HBS112" s="85"/>
      <c r="HBT112" s="85"/>
      <c r="HBU112" s="85"/>
      <c r="HBV112" s="85"/>
      <c r="HBW112" s="85"/>
      <c r="HBX112" s="85"/>
      <c r="HBY112" s="85"/>
      <c r="HBZ112" s="85"/>
      <c r="HCA112" s="85"/>
      <c r="HCB112" s="85"/>
      <c r="HCC112" s="85"/>
      <c r="HCD112" s="85"/>
      <c r="HCE112" s="85"/>
      <c r="HCF112" s="85"/>
      <c r="HCG112" s="85"/>
      <c r="HCH112" s="85"/>
      <c r="HCI112" s="85"/>
      <c r="HCJ112" s="85"/>
      <c r="HCK112" s="85"/>
      <c r="HCL112" s="85"/>
      <c r="HCM112" s="85"/>
      <c r="HCN112" s="85"/>
      <c r="HCO112" s="85"/>
      <c r="HCP112" s="85"/>
      <c r="HCQ112" s="85"/>
      <c r="HCR112" s="85"/>
      <c r="HCS112" s="85"/>
      <c r="HCT112" s="85"/>
      <c r="HCU112" s="85"/>
      <c r="HCV112" s="85"/>
      <c r="HCW112" s="85"/>
      <c r="HCX112" s="85"/>
      <c r="HCY112" s="85"/>
      <c r="HCZ112" s="85"/>
      <c r="HDA112" s="85"/>
      <c r="HDB112" s="85"/>
      <c r="HDC112" s="85"/>
      <c r="HDD112" s="85"/>
      <c r="HDE112" s="85"/>
      <c r="HDF112" s="85"/>
      <c r="HDG112" s="85"/>
      <c r="HDH112" s="85"/>
      <c r="HDI112" s="85"/>
      <c r="HDJ112" s="85"/>
      <c r="HDK112" s="85"/>
      <c r="HDL112" s="85"/>
      <c r="HDM112" s="85"/>
      <c r="HDN112" s="85"/>
      <c r="HDO112" s="85"/>
      <c r="HDP112" s="85"/>
      <c r="HDQ112" s="85"/>
      <c r="HDR112" s="85"/>
      <c r="HDS112" s="85"/>
      <c r="HDT112" s="85"/>
      <c r="HDU112" s="85"/>
      <c r="HDV112" s="85"/>
      <c r="HDW112" s="85"/>
      <c r="HDX112" s="85"/>
      <c r="HDY112" s="85"/>
      <c r="HDZ112" s="85"/>
      <c r="HEA112" s="85"/>
      <c r="HEB112" s="85"/>
      <c r="HEC112" s="85"/>
      <c r="HED112" s="85"/>
      <c r="HEE112" s="85"/>
      <c r="HEF112" s="85"/>
      <c r="HEG112" s="85"/>
      <c r="HEH112" s="85"/>
      <c r="HEI112" s="85"/>
      <c r="HEJ112" s="85"/>
      <c r="HEK112" s="85"/>
      <c r="HEL112" s="85"/>
      <c r="HEM112" s="85"/>
      <c r="HEN112" s="85"/>
      <c r="HEO112" s="85"/>
      <c r="HEP112" s="85"/>
      <c r="HEQ112" s="85"/>
      <c r="HER112" s="85"/>
      <c r="HES112" s="85"/>
      <c r="HET112" s="85"/>
      <c r="HEU112" s="85"/>
      <c r="HEV112" s="85"/>
      <c r="HEW112" s="85"/>
      <c r="HEX112" s="85"/>
      <c r="HEY112" s="85"/>
      <c r="HEZ112" s="85"/>
      <c r="HFA112" s="85"/>
      <c r="HFB112" s="85"/>
      <c r="HFC112" s="85"/>
      <c r="HFD112" s="85"/>
      <c r="HFE112" s="85"/>
      <c r="HFF112" s="85"/>
      <c r="HFG112" s="85"/>
      <c r="HFH112" s="85"/>
      <c r="HFI112" s="85"/>
      <c r="HFJ112" s="85"/>
      <c r="HFK112" s="85"/>
      <c r="HFL112" s="85"/>
      <c r="HFM112" s="85"/>
      <c r="HFN112" s="85"/>
      <c r="HFO112" s="85"/>
      <c r="HFP112" s="85"/>
      <c r="HFQ112" s="85"/>
      <c r="HFR112" s="85"/>
      <c r="HFS112" s="85"/>
      <c r="HFT112" s="85"/>
      <c r="HFU112" s="85"/>
      <c r="HFV112" s="85"/>
      <c r="HFW112" s="85"/>
      <c r="HFX112" s="85"/>
      <c r="HFY112" s="85"/>
      <c r="HFZ112" s="85"/>
      <c r="HGA112" s="85"/>
      <c r="HGB112" s="85"/>
      <c r="HGC112" s="85"/>
      <c r="HGD112" s="85"/>
      <c r="HGE112" s="85"/>
      <c r="HGF112" s="85"/>
      <c r="HGG112" s="85"/>
      <c r="HGH112" s="85"/>
      <c r="HGI112" s="85"/>
      <c r="HGJ112" s="85"/>
      <c r="HGK112" s="85"/>
      <c r="HGL112" s="85"/>
      <c r="HGM112" s="85"/>
      <c r="HGN112" s="85"/>
      <c r="HGO112" s="85"/>
      <c r="HGP112" s="85"/>
      <c r="HGQ112" s="85"/>
      <c r="HGR112" s="85"/>
      <c r="HGS112" s="85"/>
      <c r="HGT112" s="85"/>
      <c r="HGU112" s="85"/>
      <c r="HGV112" s="85"/>
      <c r="HGW112" s="85"/>
      <c r="HGX112" s="85"/>
      <c r="HGY112" s="85"/>
      <c r="HGZ112" s="85"/>
      <c r="HHA112" s="85"/>
      <c r="HHB112" s="85"/>
      <c r="HHC112" s="85"/>
      <c r="HHD112" s="85"/>
      <c r="HHE112" s="85"/>
      <c r="HHF112" s="85"/>
      <c r="HHG112" s="85"/>
      <c r="HHH112" s="85"/>
      <c r="HHI112" s="85"/>
      <c r="HHJ112" s="85"/>
      <c r="HHK112" s="85"/>
      <c r="HHL112" s="85"/>
      <c r="HHM112" s="85"/>
      <c r="HHN112" s="85"/>
      <c r="HHO112" s="85"/>
      <c r="HHP112" s="85"/>
      <c r="HHQ112" s="85"/>
      <c r="HHR112" s="85"/>
      <c r="HHS112" s="85"/>
      <c r="HHT112" s="85"/>
      <c r="HHU112" s="85"/>
      <c r="HHV112" s="85"/>
      <c r="HHW112" s="85"/>
      <c r="HHX112" s="85"/>
      <c r="HHY112" s="85"/>
      <c r="HHZ112" s="85"/>
      <c r="HIA112" s="85"/>
      <c r="HIB112" s="85"/>
      <c r="HIC112" s="85"/>
      <c r="HID112" s="85"/>
      <c r="HIE112" s="85"/>
      <c r="HIF112" s="85"/>
      <c r="HIG112" s="85"/>
      <c r="HIH112" s="85"/>
      <c r="HII112" s="85"/>
      <c r="HIJ112" s="85"/>
      <c r="HIK112" s="85"/>
      <c r="HIL112" s="85"/>
      <c r="HIM112" s="85"/>
      <c r="HIN112" s="85"/>
      <c r="HIO112" s="85"/>
      <c r="HIP112" s="85"/>
      <c r="HIQ112" s="85"/>
      <c r="HIR112" s="85"/>
      <c r="HIS112" s="85"/>
      <c r="HIT112" s="85"/>
      <c r="HIU112" s="85"/>
      <c r="HIV112" s="85"/>
      <c r="HIW112" s="85"/>
      <c r="HIX112" s="85"/>
      <c r="HIY112" s="85"/>
      <c r="HIZ112" s="85"/>
      <c r="HJA112" s="85"/>
      <c r="HJB112" s="85"/>
      <c r="HJC112" s="85"/>
      <c r="HJD112" s="85"/>
      <c r="HJE112" s="85"/>
      <c r="HJF112" s="85"/>
      <c r="HJG112" s="85"/>
      <c r="HJH112" s="85"/>
      <c r="HJI112" s="85"/>
      <c r="HJJ112" s="85"/>
      <c r="HJK112" s="85"/>
      <c r="HJL112" s="85"/>
      <c r="HJM112" s="85"/>
      <c r="HJN112" s="85"/>
      <c r="HJO112" s="85"/>
      <c r="HJP112" s="85"/>
      <c r="HJQ112" s="85"/>
      <c r="HJR112" s="85"/>
      <c r="HJS112" s="85"/>
      <c r="HJT112" s="85"/>
      <c r="HJU112" s="85"/>
      <c r="HJV112" s="85"/>
      <c r="HJW112" s="85"/>
      <c r="HJX112" s="85"/>
      <c r="HJY112" s="85"/>
      <c r="HJZ112" s="85"/>
      <c r="HKA112" s="85"/>
      <c r="HKB112" s="85"/>
      <c r="HKC112" s="85"/>
      <c r="HKD112" s="85"/>
      <c r="HKE112" s="85"/>
      <c r="HKF112" s="85"/>
      <c r="HKG112" s="85"/>
      <c r="HKH112" s="85"/>
      <c r="HKI112" s="85"/>
      <c r="HKJ112" s="85"/>
      <c r="HKK112" s="85"/>
      <c r="HKL112" s="85"/>
      <c r="HKM112" s="85"/>
      <c r="HKN112" s="85"/>
      <c r="HKO112" s="85"/>
      <c r="HKP112" s="85"/>
      <c r="HKQ112" s="85"/>
      <c r="HKR112" s="85"/>
      <c r="HKS112" s="85"/>
      <c r="HKT112" s="85"/>
      <c r="HKU112" s="85"/>
      <c r="HKV112" s="85"/>
      <c r="HKW112" s="85"/>
      <c r="HKX112" s="85"/>
      <c r="HKY112" s="85"/>
      <c r="HKZ112" s="85"/>
      <c r="HLA112" s="85"/>
      <c r="HLB112" s="85"/>
      <c r="HLC112" s="85"/>
      <c r="HLD112" s="85"/>
      <c r="HLE112" s="85"/>
      <c r="HLF112" s="85"/>
      <c r="HLG112" s="85"/>
      <c r="HLH112" s="85"/>
      <c r="HLI112" s="85"/>
      <c r="HLJ112" s="85"/>
      <c r="HLK112" s="85"/>
      <c r="HLL112" s="85"/>
      <c r="HLM112" s="85"/>
      <c r="HLN112" s="85"/>
      <c r="HLO112" s="85"/>
      <c r="HLP112" s="85"/>
      <c r="HLQ112" s="85"/>
      <c r="HLR112" s="85"/>
      <c r="HLS112" s="85"/>
      <c r="HLT112" s="85"/>
      <c r="HLU112" s="85"/>
      <c r="HLV112" s="85"/>
      <c r="HLW112" s="85"/>
      <c r="HLX112" s="85"/>
      <c r="HLY112" s="85"/>
      <c r="HLZ112" s="85"/>
      <c r="HMA112" s="85"/>
      <c r="HMB112" s="85"/>
      <c r="HMC112" s="85"/>
      <c r="HMD112" s="85"/>
      <c r="HME112" s="85"/>
      <c r="HMF112" s="85"/>
      <c r="HMG112" s="85"/>
      <c r="HMH112" s="85"/>
      <c r="HMI112" s="85"/>
      <c r="HMJ112" s="85"/>
      <c r="HMK112" s="85"/>
      <c r="HML112" s="85"/>
      <c r="HMM112" s="85"/>
      <c r="HMN112" s="85"/>
      <c r="HMO112" s="85"/>
      <c r="HMP112" s="85"/>
      <c r="HMQ112" s="85"/>
      <c r="HMR112" s="85"/>
      <c r="HMS112" s="85"/>
      <c r="HMT112" s="85"/>
      <c r="HMU112" s="85"/>
      <c r="HMV112" s="85"/>
      <c r="HMW112" s="85"/>
      <c r="HMX112" s="85"/>
      <c r="HMY112" s="85"/>
      <c r="HMZ112" s="85"/>
      <c r="HNA112" s="85"/>
      <c r="HNB112" s="85"/>
      <c r="HNC112" s="85"/>
      <c r="HND112" s="85"/>
      <c r="HNE112" s="85"/>
      <c r="HNF112" s="85"/>
      <c r="HNG112" s="85"/>
      <c r="HNH112" s="85"/>
      <c r="HNI112" s="85"/>
      <c r="HNJ112" s="85"/>
      <c r="HNK112" s="85"/>
      <c r="HNL112" s="85"/>
      <c r="HNM112" s="85"/>
      <c r="HNN112" s="85"/>
      <c r="HNO112" s="85"/>
      <c r="HNP112" s="85"/>
      <c r="HNQ112" s="85"/>
      <c r="HNR112" s="85"/>
      <c r="HNS112" s="85"/>
      <c r="HNT112" s="85"/>
      <c r="HNU112" s="85"/>
      <c r="HNV112" s="85"/>
      <c r="HNW112" s="85"/>
      <c r="HNX112" s="85"/>
      <c r="HNY112" s="85"/>
      <c r="HNZ112" s="85"/>
      <c r="HOA112" s="85"/>
      <c r="HOB112" s="85"/>
      <c r="HOC112" s="85"/>
      <c r="HOD112" s="85"/>
      <c r="HOE112" s="85"/>
      <c r="HOF112" s="85"/>
      <c r="HOG112" s="85"/>
      <c r="HOH112" s="85"/>
      <c r="HOI112" s="85"/>
      <c r="HOJ112" s="85"/>
      <c r="HOK112" s="85"/>
      <c r="HOL112" s="85"/>
      <c r="HOM112" s="85"/>
      <c r="HON112" s="85"/>
      <c r="HOO112" s="85"/>
      <c r="HOP112" s="85"/>
      <c r="HOQ112" s="85"/>
      <c r="HOR112" s="85"/>
      <c r="HOS112" s="85"/>
      <c r="HOT112" s="85"/>
      <c r="HOU112" s="85"/>
      <c r="HOV112" s="85"/>
      <c r="HOW112" s="85"/>
      <c r="HOX112" s="85"/>
      <c r="HOY112" s="85"/>
      <c r="HOZ112" s="85"/>
      <c r="HPA112" s="85"/>
      <c r="HPB112" s="85"/>
      <c r="HPC112" s="85"/>
      <c r="HPD112" s="85"/>
      <c r="HPE112" s="85"/>
      <c r="HPF112" s="85"/>
      <c r="HPG112" s="85"/>
      <c r="HPH112" s="85"/>
      <c r="HPI112" s="85"/>
      <c r="HPJ112" s="85"/>
      <c r="HPK112" s="85"/>
      <c r="HPL112" s="85"/>
      <c r="HPM112" s="85"/>
      <c r="HPN112" s="85"/>
      <c r="HPO112" s="85"/>
      <c r="HPP112" s="85"/>
      <c r="HPQ112" s="85"/>
      <c r="HPR112" s="85"/>
      <c r="HPS112" s="85"/>
      <c r="HPT112" s="85"/>
      <c r="HPU112" s="85"/>
      <c r="HPV112" s="85"/>
      <c r="HPW112" s="85"/>
      <c r="HPX112" s="85"/>
      <c r="HPY112" s="85"/>
      <c r="HPZ112" s="85"/>
      <c r="HQA112" s="85"/>
      <c r="HQB112" s="85"/>
      <c r="HQC112" s="85"/>
      <c r="HQD112" s="85"/>
      <c r="HQE112" s="85"/>
      <c r="HQF112" s="85"/>
      <c r="HQG112" s="85"/>
      <c r="HQH112" s="85"/>
      <c r="HQI112" s="85"/>
      <c r="HQJ112" s="85"/>
      <c r="HQK112" s="85"/>
      <c r="HQL112" s="85"/>
      <c r="HQM112" s="85"/>
      <c r="HQN112" s="85"/>
      <c r="HQO112" s="85"/>
      <c r="HQP112" s="85"/>
      <c r="HQQ112" s="85"/>
      <c r="HQR112" s="85"/>
      <c r="HQS112" s="85"/>
      <c r="HQT112" s="85"/>
      <c r="HQU112" s="85"/>
      <c r="HQV112" s="85"/>
      <c r="HQW112" s="85"/>
      <c r="HQX112" s="85"/>
      <c r="HQY112" s="85"/>
      <c r="HQZ112" s="85"/>
      <c r="HRA112" s="85"/>
      <c r="HRB112" s="85"/>
      <c r="HRC112" s="85"/>
      <c r="HRD112" s="85"/>
      <c r="HRE112" s="85"/>
      <c r="HRF112" s="85"/>
      <c r="HRG112" s="85"/>
      <c r="HRH112" s="85"/>
      <c r="HRI112" s="85"/>
      <c r="HRJ112" s="85"/>
      <c r="HRK112" s="85"/>
      <c r="HRL112" s="85"/>
      <c r="HRM112" s="85"/>
      <c r="HRN112" s="85"/>
      <c r="HRO112" s="85"/>
      <c r="HRP112" s="85"/>
      <c r="HRQ112" s="85"/>
      <c r="HRR112" s="85"/>
      <c r="HRS112" s="85"/>
      <c r="HRT112" s="85"/>
      <c r="HRU112" s="85"/>
      <c r="HRV112" s="85"/>
      <c r="HRW112" s="85"/>
      <c r="HRX112" s="85"/>
      <c r="HRY112" s="85"/>
      <c r="HRZ112" s="85"/>
      <c r="HSA112" s="85"/>
      <c r="HSB112" s="85"/>
      <c r="HSC112" s="85"/>
      <c r="HSD112" s="85"/>
      <c r="HSE112" s="85"/>
      <c r="HSF112" s="85"/>
      <c r="HSG112" s="85"/>
      <c r="HSH112" s="85"/>
      <c r="HSI112" s="85"/>
      <c r="HSJ112" s="85"/>
      <c r="HSK112" s="85"/>
      <c r="HSL112" s="85"/>
      <c r="HSM112" s="85"/>
      <c r="HSN112" s="85"/>
      <c r="HSO112" s="85"/>
      <c r="HSP112" s="85"/>
      <c r="HSQ112" s="85"/>
      <c r="HSR112" s="85"/>
      <c r="HSS112" s="85"/>
      <c r="HST112" s="85"/>
      <c r="HSU112" s="85"/>
      <c r="HSV112" s="85"/>
      <c r="HSW112" s="85"/>
      <c r="HSX112" s="85"/>
      <c r="HSY112" s="85"/>
      <c r="HSZ112" s="85"/>
      <c r="HTA112" s="85"/>
      <c r="HTB112" s="85"/>
      <c r="HTC112" s="85"/>
      <c r="HTD112" s="85"/>
      <c r="HTE112" s="85"/>
      <c r="HTF112" s="85"/>
      <c r="HTG112" s="85"/>
      <c r="HTH112" s="85"/>
      <c r="HTI112" s="85"/>
      <c r="HTJ112" s="85"/>
      <c r="HTK112" s="85"/>
      <c r="HTL112" s="85"/>
      <c r="HTM112" s="85"/>
      <c r="HTN112" s="85"/>
      <c r="HTO112" s="85"/>
      <c r="HTP112" s="85"/>
      <c r="HTQ112" s="85"/>
      <c r="HTR112" s="85"/>
      <c r="HTS112" s="85"/>
      <c r="HTT112" s="85"/>
      <c r="HTU112" s="85"/>
      <c r="HTV112" s="85"/>
      <c r="HTW112" s="85"/>
      <c r="HTX112" s="85"/>
      <c r="HTY112" s="85"/>
      <c r="HTZ112" s="85"/>
      <c r="HUA112" s="85"/>
      <c r="HUB112" s="85"/>
      <c r="HUC112" s="85"/>
      <c r="HUD112" s="85"/>
      <c r="HUE112" s="85"/>
      <c r="HUF112" s="85"/>
      <c r="HUG112" s="85"/>
      <c r="HUH112" s="85"/>
      <c r="HUI112" s="85"/>
      <c r="HUJ112" s="85"/>
      <c r="HUK112" s="85"/>
      <c r="HUL112" s="85"/>
      <c r="HUM112" s="85"/>
      <c r="HUN112" s="85"/>
      <c r="HUO112" s="85"/>
      <c r="HUP112" s="85"/>
      <c r="HUQ112" s="85"/>
      <c r="HUR112" s="85"/>
      <c r="HUS112" s="85"/>
      <c r="HUT112" s="85"/>
      <c r="HUU112" s="85"/>
      <c r="HUV112" s="85"/>
      <c r="HUW112" s="85"/>
      <c r="HUX112" s="85"/>
      <c r="HUY112" s="85"/>
      <c r="HUZ112" s="85"/>
      <c r="HVA112" s="85"/>
      <c r="HVB112" s="85"/>
      <c r="HVC112" s="85"/>
      <c r="HVD112" s="85"/>
      <c r="HVE112" s="85"/>
      <c r="HVF112" s="85"/>
      <c r="HVG112" s="85"/>
      <c r="HVH112" s="85"/>
      <c r="HVI112" s="85"/>
      <c r="HVJ112" s="85"/>
      <c r="HVK112" s="85"/>
      <c r="HVL112" s="85"/>
      <c r="HVM112" s="85"/>
      <c r="HVN112" s="85"/>
      <c r="HVO112" s="85"/>
      <c r="HVP112" s="85"/>
      <c r="HVQ112" s="85"/>
      <c r="HVR112" s="85"/>
      <c r="HVS112" s="85"/>
      <c r="HVT112" s="85"/>
      <c r="HVU112" s="85"/>
      <c r="HVV112" s="85"/>
      <c r="HVW112" s="85"/>
      <c r="HVX112" s="85"/>
      <c r="HVY112" s="85"/>
      <c r="HVZ112" s="85"/>
      <c r="HWA112" s="85"/>
      <c r="HWB112" s="85"/>
      <c r="HWC112" s="85"/>
      <c r="HWD112" s="85"/>
      <c r="HWE112" s="85"/>
      <c r="HWF112" s="85"/>
      <c r="HWG112" s="85"/>
      <c r="HWH112" s="85"/>
      <c r="HWI112" s="85"/>
      <c r="HWJ112" s="85"/>
      <c r="HWK112" s="85"/>
      <c r="HWL112" s="85"/>
      <c r="HWM112" s="85"/>
      <c r="HWN112" s="85"/>
      <c r="HWO112" s="85"/>
      <c r="HWP112" s="85"/>
      <c r="HWQ112" s="85"/>
      <c r="HWR112" s="85"/>
      <c r="HWS112" s="85"/>
      <c r="HWT112" s="85"/>
      <c r="HWU112" s="85"/>
      <c r="HWV112" s="85"/>
      <c r="HWW112" s="85"/>
      <c r="HWX112" s="85"/>
      <c r="HWY112" s="85"/>
      <c r="HWZ112" s="85"/>
      <c r="HXA112" s="85"/>
      <c r="HXB112" s="85"/>
      <c r="HXC112" s="85"/>
      <c r="HXD112" s="85"/>
      <c r="HXE112" s="85"/>
      <c r="HXF112" s="85"/>
      <c r="HXG112" s="85"/>
      <c r="HXH112" s="85"/>
      <c r="HXI112" s="85"/>
      <c r="HXJ112" s="85"/>
      <c r="HXK112" s="85"/>
      <c r="HXL112" s="85"/>
      <c r="HXM112" s="85"/>
      <c r="HXN112" s="85"/>
      <c r="HXO112" s="85"/>
      <c r="HXP112" s="85"/>
      <c r="HXQ112" s="85"/>
      <c r="HXR112" s="85"/>
      <c r="HXS112" s="85"/>
      <c r="HXT112" s="85"/>
      <c r="HXU112" s="85"/>
      <c r="HXV112" s="85"/>
      <c r="HXW112" s="85"/>
      <c r="HXX112" s="85"/>
      <c r="HXY112" s="85"/>
      <c r="HXZ112" s="85"/>
      <c r="HYA112" s="85"/>
      <c r="HYB112" s="85"/>
      <c r="HYC112" s="85"/>
      <c r="HYD112" s="85"/>
      <c r="HYE112" s="85"/>
      <c r="HYF112" s="85"/>
      <c r="HYG112" s="85"/>
      <c r="HYH112" s="85"/>
      <c r="HYI112" s="85"/>
      <c r="HYJ112" s="85"/>
      <c r="HYK112" s="85"/>
      <c r="HYL112" s="85"/>
      <c r="HYM112" s="85"/>
      <c r="HYN112" s="85"/>
      <c r="HYO112" s="85"/>
      <c r="HYP112" s="85"/>
      <c r="HYQ112" s="85"/>
      <c r="HYR112" s="85"/>
      <c r="HYS112" s="85"/>
      <c r="HYT112" s="85"/>
      <c r="HYU112" s="85"/>
      <c r="HYV112" s="85"/>
      <c r="HYW112" s="85"/>
      <c r="HYX112" s="85"/>
      <c r="HYY112" s="85"/>
      <c r="HYZ112" s="85"/>
      <c r="HZA112" s="85"/>
      <c r="HZB112" s="85"/>
      <c r="HZC112" s="85"/>
      <c r="HZD112" s="85"/>
      <c r="HZE112" s="85"/>
      <c r="HZF112" s="85"/>
      <c r="HZG112" s="85"/>
      <c r="HZH112" s="85"/>
      <c r="HZI112" s="85"/>
      <c r="HZJ112" s="85"/>
      <c r="HZK112" s="85"/>
      <c r="HZL112" s="85"/>
      <c r="HZM112" s="85"/>
      <c r="HZN112" s="85"/>
      <c r="HZO112" s="85"/>
      <c r="HZP112" s="85"/>
      <c r="HZQ112" s="85"/>
      <c r="HZR112" s="85"/>
      <c r="HZS112" s="85"/>
      <c r="HZT112" s="85"/>
      <c r="HZU112" s="85"/>
      <c r="HZV112" s="85"/>
      <c r="HZW112" s="85"/>
      <c r="HZX112" s="85"/>
      <c r="HZY112" s="85"/>
      <c r="HZZ112" s="85"/>
      <c r="IAA112" s="85"/>
      <c r="IAB112" s="85"/>
      <c r="IAC112" s="85"/>
      <c r="IAD112" s="85"/>
      <c r="IAE112" s="85"/>
      <c r="IAF112" s="85"/>
      <c r="IAG112" s="85"/>
      <c r="IAH112" s="85"/>
      <c r="IAI112" s="85"/>
      <c r="IAJ112" s="85"/>
      <c r="IAK112" s="85"/>
      <c r="IAL112" s="85"/>
      <c r="IAM112" s="85"/>
      <c r="IAN112" s="85"/>
      <c r="IAO112" s="85"/>
      <c r="IAP112" s="85"/>
      <c r="IAQ112" s="85"/>
      <c r="IAR112" s="85"/>
      <c r="IAS112" s="85"/>
      <c r="IAT112" s="85"/>
      <c r="IAU112" s="85"/>
      <c r="IAV112" s="85"/>
      <c r="IAW112" s="85"/>
      <c r="IAX112" s="85"/>
      <c r="IAY112" s="85"/>
      <c r="IAZ112" s="85"/>
      <c r="IBA112" s="85"/>
      <c r="IBB112" s="85"/>
      <c r="IBC112" s="85"/>
      <c r="IBD112" s="85"/>
      <c r="IBE112" s="85"/>
      <c r="IBF112" s="85"/>
      <c r="IBG112" s="85"/>
      <c r="IBH112" s="85"/>
      <c r="IBI112" s="85"/>
      <c r="IBJ112" s="85"/>
      <c r="IBK112" s="85"/>
      <c r="IBL112" s="85"/>
      <c r="IBM112" s="85"/>
      <c r="IBN112" s="85"/>
      <c r="IBO112" s="85"/>
      <c r="IBP112" s="85"/>
      <c r="IBQ112" s="85"/>
      <c r="IBR112" s="85"/>
      <c r="IBS112" s="85"/>
      <c r="IBT112" s="85"/>
      <c r="IBU112" s="85"/>
      <c r="IBV112" s="85"/>
      <c r="IBW112" s="85"/>
      <c r="IBX112" s="85"/>
      <c r="IBY112" s="85"/>
      <c r="IBZ112" s="85"/>
      <c r="ICA112" s="85"/>
      <c r="ICB112" s="85"/>
      <c r="ICC112" s="85"/>
      <c r="ICD112" s="85"/>
      <c r="ICE112" s="85"/>
      <c r="ICF112" s="85"/>
      <c r="ICG112" s="85"/>
      <c r="ICH112" s="85"/>
      <c r="ICI112" s="85"/>
      <c r="ICJ112" s="85"/>
      <c r="ICK112" s="85"/>
      <c r="ICL112" s="85"/>
      <c r="ICM112" s="85"/>
      <c r="ICN112" s="85"/>
      <c r="ICO112" s="85"/>
      <c r="ICP112" s="85"/>
      <c r="ICQ112" s="85"/>
      <c r="ICR112" s="85"/>
      <c r="ICS112" s="85"/>
      <c r="ICT112" s="85"/>
      <c r="ICU112" s="85"/>
      <c r="ICV112" s="85"/>
      <c r="ICW112" s="85"/>
      <c r="ICX112" s="85"/>
      <c r="ICY112" s="85"/>
      <c r="ICZ112" s="85"/>
      <c r="IDA112" s="85"/>
      <c r="IDB112" s="85"/>
      <c r="IDC112" s="85"/>
      <c r="IDD112" s="85"/>
      <c r="IDE112" s="85"/>
      <c r="IDF112" s="85"/>
      <c r="IDG112" s="85"/>
      <c r="IDH112" s="85"/>
      <c r="IDI112" s="85"/>
      <c r="IDJ112" s="85"/>
      <c r="IDK112" s="85"/>
      <c r="IDL112" s="85"/>
      <c r="IDM112" s="85"/>
      <c r="IDN112" s="85"/>
      <c r="IDO112" s="85"/>
      <c r="IDP112" s="85"/>
      <c r="IDQ112" s="85"/>
      <c r="IDR112" s="85"/>
      <c r="IDS112" s="85"/>
      <c r="IDT112" s="85"/>
      <c r="IDU112" s="85"/>
      <c r="IDV112" s="85"/>
      <c r="IDW112" s="85"/>
      <c r="IDX112" s="85"/>
      <c r="IDY112" s="85"/>
      <c r="IDZ112" s="85"/>
      <c r="IEA112" s="85"/>
      <c r="IEB112" s="85"/>
      <c r="IEC112" s="85"/>
      <c r="IED112" s="85"/>
      <c r="IEE112" s="85"/>
      <c r="IEF112" s="85"/>
      <c r="IEG112" s="85"/>
      <c r="IEH112" s="85"/>
      <c r="IEI112" s="85"/>
      <c r="IEJ112" s="85"/>
      <c r="IEK112" s="85"/>
      <c r="IEL112" s="85"/>
      <c r="IEM112" s="85"/>
      <c r="IEN112" s="85"/>
      <c r="IEO112" s="85"/>
      <c r="IEP112" s="85"/>
      <c r="IEQ112" s="85"/>
      <c r="IER112" s="85"/>
      <c r="IES112" s="85"/>
      <c r="IET112" s="85"/>
      <c r="IEU112" s="85"/>
      <c r="IEV112" s="85"/>
      <c r="IEW112" s="85"/>
      <c r="IEX112" s="85"/>
      <c r="IEY112" s="85"/>
      <c r="IEZ112" s="85"/>
      <c r="IFA112" s="85"/>
      <c r="IFB112" s="85"/>
      <c r="IFC112" s="85"/>
      <c r="IFD112" s="85"/>
      <c r="IFE112" s="85"/>
      <c r="IFF112" s="85"/>
      <c r="IFG112" s="85"/>
      <c r="IFH112" s="85"/>
      <c r="IFI112" s="85"/>
      <c r="IFJ112" s="85"/>
      <c r="IFK112" s="85"/>
      <c r="IFL112" s="85"/>
      <c r="IFM112" s="85"/>
      <c r="IFN112" s="85"/>
      <c r="IFO112" s="85"/>
      <c r="IFP112" s="85"/>
      <c r="IFQ112" s="85"/>
      <c r="IFR112" s="85"/>
      <c r="IFS112" s="85"/>
      <c r="IFT112" s="85"/>
      <c r="IFU112" s="85"/>
      <c r="IFV112" s="85"/>
      <c r="IFW112" s="85"/>
      <c r="IFX112" s="85"/>
      <c r="IFY112" s="85"/>
      <c r="IFZ112" s="85"/>
      <c r="IGA112" s="85"/>
      <c r="IGB112" s="85"/>
      <c r="IGC112" s="85"/>
      <c r="IGD112" s="85"/>
      <c r="IGE112" s="85"/>
      <c r="IGF112" s="85"/>
      <c r="IGG112" s="85"/>
      <c r="IGH112" s="85"/>
      <c r="IGI112" s="85"/>
      <c r="IGJ112" s="85"/>
      <c r="IGK112" s="85"/>
      <c r="IGL112" s="85"/>
      <c r="IGM112" s="85"/>
      <c r="IGN112" s="85"/>
      <c r="IGO112" s="85"/>
      <c r="IGP112" s="85"/>
      <c r="IGQ112" s="85"/>
      <c r="IGR112" s="85"/>
      <c r="IGS112" s="85"/>
      <c r="IGT112" s="85"/>
      <c r="IGU112" s="85"/>
      <c r="IGV112" s="85"/>
      <c r="IGW112" s="85"/>
      <c r="IGX112" s="85"/>
      <c r="IGY112" s="85"/>
      <c r="IGZ112" s="85"/>
      <c r="IHA112" s="85"/>
      <c r="IHB112" s="85"/>
      <c r="IHC112" s="85"/>
      <c r="IHD112" s="85"/>
      <c r="IHE112" s="85"/>
      <c r="IHF112" s="85"/>
      <c r="IHG112" s="85"/>
      <c r="IHH112" s="85"/>
      <c r="IHI112" s="85"/>
      <c r="IHJ112" s="85"/>
      <c r="IHK112" s="85"/>
      <c r="IHL112" s="85"/>
      <c r="IHM112" s="85"/>
      <c r="IHN112" s="85"/>
      <c r="IHO112" s="85"/>
      <c r="IHP112" s="85"/>
      <c r="IHQ112" s="85"/>
      <c r="IHR112" s="85"/>
      <c r="IHS112" s="85"/>
      <c r="IHT112" s="85"/>
      <c r="IHU112" s="85"/>
      <c r="IHV112" s="85"/>
      <c r="IHW112" s="85"/>
      <c r="IHX112" s="85"/>
      <c r="IHY112" s="85"/>
      <c r="IHZ112" s="85"/>
      <c r="IIA112" s="85"/>
      <c r="IIB112" s="85"/>
      <c r="IIC112" s="85"/>
      <c r="IID112" s="85"/>
      <c r="IIE112" s="85"/>
      <c r="IIF112" s="85"/>
      <c r="IIG112" s="85"/>
      <c r="IIH112" s="85"/>
      <c r="III112" s="85"/>
      <c r="IIJ112" s="85"/>
      <c r="IIK112" s="85"/>
      <c r="IIL112" s="85"/>
      <c r="IIM112" s="85"/>
      <c r="IIN112" s="85"/>
      <c r="IIO112" s="85"/>
      <c r="IIP112" s="85"/>
      <c r="IIQ112" s="85"/>
      <c r="IIR112" s="85"/>
      <c r="IIS112" s="85"/>
      <c r="IIT112" s="85"/>
      <c r="IIU112" s="85"/>
      <c r="IIV112" s="85"/>
      <c r="IIW112" s="85"/>
      <c r="IIX112" s="85"/>
      <c r="IIY112" s="85"/>
      <c r="IIZ112" s="85"/>
      <c r="IJA112" s="85"/>
      <c r="IJB112" s="85"/>
      <c r="IJC112" s="85"/>
      <c r="IJD112" s="85"/>
      <c r="IJE112" s="85"/>
      <c r="IJF112" s="85"/>
      <c r="IJG112" s="85"/>
      <c r="IJH112" s="85"/>
      <c r="IJI112" s="85"/>
      <c r="IJJ112" s="85"/>
      <c r="IJK112" s="85"/>
      <c r="IJL112" s="85"/>
      <c r="IJM112" s="85"/>
      <c r="IJN112" s="85"/>
      <c r="IJO112" s="85"/>
      <c r="IJP112" s="85"/>
      <c r="IJQ112" s="85"/>
      <c r="IJR112" s="85"/>
      <c r="IJS112" s="85"/>
      <c r="IJT112" s="85"/>
      <c r="IJU112" s="85"/>
      <c r="IJV112" s="85"/>
      <c r="IJW112" s="85"/>
      <c r="IJX112" s="85"/>
      <c r="IJY112" s="85"/>
      <c r="IJZ112" s="85"/>
      <c r="IKA112" s="85"/>
      <c r="IKB112" s="85"/>
      <c r="IKC112" s="85"/>
      <c r="IKD112" s="85"/>
      <c r="IKE112" s="85"/>
      <c r="IKF112" s="85"/>
      <c r="IKG112" s="85"/>
      <c r="IKH112" s="85"/>
      <c r="IKI112" s="85"/>
      <c r="IKJ112" s="85"/>
      <c r="IKK112" s="85"/>
      <c r="IKL112" s="85"/>
      <c r="IKM112" s="85"/>
      <c r="IKN112" s="85"/>
      <c r="IKO112" s="85"/>
      <c r="IKP112" s="85"/>
      <c r="IKQ112" s="85"/>
      <c r="IKR112" s="85"/>
      <c r="IKS112" s="85"/>
      <c r="IKT112" s="85"/>
      <c r="IKU112" s="85"/>
      <c r="IKV112" s="85"/>
      <c r="IKW112" s="85"/>
      <c r="IKX112" s="85"/>
      <c r="IKY112" s="85"/>
      <c r="IKZ112" s="85"/>
      <c r="ILA112" s="85"/>
      <c r="ILB112" s="85"/>
      <c r="ILC112" s="85"/>
      <c r="ILD112" s="85"/>
      <c r="ILE112" s="85"/>
      <c r="ILF112" s="85"/>
      <c r="ILG112" s="85"/>
      <c r="ILH112" s="85"/>
      <c r="ILI112" s="85"/>
      <c r="ILJ112" s="85"/>
      <c r="ILK112" s="85"/>
      <c r="ILL112" s="85"/>
      <c r="ILM112" s="85"/>
      <c r="ILN112" s="85"/>
      <c r="ILO112" s="85"/>
      <c r="ILP112" s="85"/>
      <c r="ILQ112" s="85"/>
      <c r="ILR112" s="85"/>
      <c r="ILS112" s="85"/>
      <c r="ILT112" s="85"/>
      <c r="ILU112" s="85"/>
      <c r="ILV112" s="85"/>
      <c r="ILW112" s="85"/>
      <c r="ILX112" s="85"/>
      <c r="ILY112" s="85"/>
      <c r="ILZ112" s="85"/>
      <c r="IMA112" s="85"/>
      <c r="IMB112" s="85"/>
      <c r="IMC112" s="85"/>
      <c r="IMD112" s="85"/>
      <c r="IME112" s="85"/>
      <c r="IMF112" s="85"/>
      <c r="IMG112" s="85"/>
      <c r="IMH112" s="85"/>
      <c r="IMI112" s="85"/>
      <c r="IMJ112" s="85"/>
      <c r="IMK112" s="85"/>
      <c r="IML112" s="85"/>
      <c r="IMM112" s="85"/>
      <c r="IMN112" s="85"/>
      <c r="IMO112" s="85"/>
      <c r="IMP112" s="85"/>
      <c r="IMQ112" s="85"/>
      <c r="IMR112" s="85"/>
      <c r="IMS112" s="85"/>
      <c r="IMT112" s="85"/>
      <c r="IMU112" s="85"/>
      <c r="IMV112" s="85"/>
      <c r="IMW112" s="85"/>
      <c r="IMX112" s="85"/>
      <c r="IMY112" s="85"/>
      <c r="IMZ112" s="85"/>
      <c r="INA112" s="85"/>
      <c r="INB112" s="85"/>
      <c r="INC112" s="85"/>
      <c r="IND112" s="85"/>
      <c r="INE112" s="85"/>
      <c r="INF112" s="85"/>
      <c r="ING112" s="85"/>
      <c r="INH112" s="85"/>
      <c r="INI112" s="85"/>
      <c r="INJ112" s="85"/>
      <c r="INK112" s="85"/>
      <c r="INL112" s="85"/>
      <c r="INM112" s="85"/>
      <c r="INN112" s="85"/>
      <c r="INO112" s="85"/>
      <c r="INP112" s="85"/>
      <c r="INQ112" s="85"/>
      <c r="INR112" s="85"/>
      <c r="INS112" s="85"/>
      <c r="INT112" s="85"/>
      <c r="INU112" s="85"/>
      <c r="INV112" s="85"/>
      <c r="INW112" s="85"/>
      <c r="INX112" s="85"/>
      <c r="INY112" s="85"/>
      <c r="INZ112" s="85"/>
      <c r="IOA112" s="85"/>
      <c r="IOB112" s="85"/>
      <c r="IOC112" s="85"/>
      <c r="IOD112" s="85"/>
      <c r="IOE112" s="85"/>
      <c r="IOF112" s="85"/>
      <c r="IOG112" s="85"/>
      <c r="IOH112" s="85"/>
      <c r="IOI112" s="85"/>
      <c r="IOJ112" s="85"/>
      <c r="IOK112" s="85"/>
      <c r="IOL112" s="85"/>
      <c r="IOM112" s="85"/>
      <c r="ION112" s="85"/>
      <c r="IOO112" s="85"/>
      <c r="IOP112" s="85"/>
      <c r="IOQ112" s="85"/>
      <c r="IOR112" s="85"/>
      <c r="IOS112" s="85"/>
      <c r="IOT112" s="85"/>
      <c r="IOU112" s="85"/>
      <c r="IOV112" s="85"/>
      <c r="IOW112" s="85"/>
      <c r="IOX112" s="85"/>
      <c r="IOY112" s="85"/>
      <c r="IOZ112" s="85"/>
      <c r="IPA112" s="85"/>
      <c r="IPB112" s="85"/>
      <c r="IPC112" s="85"/>
      <c r="IPD112" s="85"/>
      <c r="IPE112" s="85"/>
      <c r="IPF112" s="85"/>
      <c r="IPG112" s="85"/>
      <c r="IPH112" s="85"/>
      <c r="IPI112" s="85"/>
      <c r="IPJ112" s="85"/>
      <c r="IPK112" s="85"/>
      <c r="IPL112" s="85"/>
      <c r="IPM112" s="85"/>
      <c r="IPN112" s="85"/>
      <c r="IPO112" s="85"/>
      <c r="IPP112" s="85"/>
      <c r="IPQ112" s="85"/>
      <c r="IPR112" s="85"/>
      <c r="IPS112" s="85"/>
      <c r="IPT112" s="85"/>
      <c r="IPU112" s="85"/>
      <c r="IPV112" s="85"/>
      <c r="IPW112" s="85"/>
      <c r="IPX112" s="85"/>
      <c r="IPY112" s="85"/>
      <c r="IPZ112" s="85"/>
      <c r="IQA112" s="85"/>
      <c r="IQB112" s="85"/>
      <c r="IQC112" s="85"/>
      <c r="IQD112" s="85"/>
      <c r="IQE112" s="85"/>
      <c r="IQF112" s="85"/>
      <c r="IQG112" s="85"/>
      <c r="IQH112" s="85"/>
      <c r="IQI112" s="85"/>
      <c r="IQJ112" s="85"/>
      <c r="IQK112" s="85"/>
      <c r="IQL112" s="85"/>
      <c r="IQM112" s="85"/>
      <c r="IQN112" s="85"/>
      <c r="IQO112" s="85"/>
      <c r="IQP112" s="85"/>
      <c r="IQQ112" s="85"/>
      <c r="IQR112" s="85"/>
      <c r="IQS112" s="85"/>
      <c r="IQT112" s="85"/>
      <c r="IQU112" s="85"/>
      <c r="IQV112" s="85"/>
      <c r="IQW112" s="85"/>
      <c r="IQX112" s="85"/>
      <c r="IQY112" s="85"/>
      <c r="IQZ112" s="85"/>
      <c r="IRA112" s="85"/>
      <c r="IRB112" s="85"/>
      <c r="IRC112" s="85"/>
      <c r="IRD112" s="85"/>
      <c r="IRE112" s="85"/>
      <c r="IRF112" s="85"/>
      <c r="IRG112" s="85"/>
      <c r="IRH112" s="85"/>
      <c r="IRI112" s="85"/>
      <c r="IRJ112" s="85"/>
      <c r="IRK112" s="85"/>
      <c r="IRL112" s="85"/>
      <c r="IRM112" s="85"/>
      <c r="IRN112" s="85"/>
      <c r="IRO112" s="85"/>
      <c r="IRP112" s="85"/>
      <c r="IRQ112" s="85"/>
      <c r="IRR112" s="85"/>
      <c r="IRS112" s="85"/>
      <c r="IRT112" s="85"/>
      <c r="IRU112" s="85"/>
      <c r="IRV112" s="85"/>
      <c r="IRW112" s="85"/>
      <c r="IRX112" s="85"/>
      <c r="IRY112" s="85"/>
      <c r="IRZ112" s="85"/>
      <c r="ISA112" s="85"/>
      <c r="ISB112" s="85"/>
      <c r="ISC112" s="85"/>
      <c r="ISD112" s="85"/>
      <c r="ISE112" s="85"/>
      <c r="ISF112" s="85"/>
      <c r="ISG112" s="85"/>
      <c r="ISH112" s="85"/>
      <c r="ISI112" s="85"/>
      <c r="ISJ112" s="85"/>
      <c r="ISK112" s="85"/>
      <c r="ISL112" s="85"/>
      <c r="ISM112" s="85"/>
      <c r="ISN112" s="85"/>
      <c r="ISO112" s="85"/>
      <c r="ISP112" s="85"/>
      <c r="ISQ112" s="85"/>
      <c r="ISR112" s="85"/>
      <c r="ISS112" s="85"/>
      <c r="IST112" s="85"/>
      <c r="ISU112" s="85"/>
      <c r="ISV112" s="85"/>
      <c r="ISW112" s="85"/>
      <c r="ISX112" s="85"/>
      <c r="ISY112" s="85"/>
      <c r="ISZ112" s="85"/>
      <c r="ITA112" s="85"/>
      <c r="ITB112" s="85"/>
      <c r="ITC112" s="85"/>
      <c r="ITD112" s="85"/>
      <c r="ITE112" s="85"/>
      <c r="ITF112" s="85"/>
      <c r="ITG112" s="85"/>
      <c r="ITH112" s="85"/>
      <c r="ITI112" s="85"/>
      <c r="ITJ112" s="85"/>
      <c r="ITK112" s="85"/>
      <c r="ITL112" s="85"/>
      <c r="ITM112" s="85"/>
      <c r="ITN112" s="85"/>
      <c r="ITO112" s="85"/>
      <c r="ITP112" s="85"/>
      <c r="ITQ112" s="85"/>
      <c r="ITR112" s="85"/>
      <c r="ITS112" s="85"/>
      <c r="ITT112" s="85"/>
      <c r="ITU112" s="85"/>
      <c r="ITV112" s="85"/>
      <c r="ITW112" s="85"/>
      <c r="ITX112" s="85"/>
      <c r="ITY112" s="85"/>
      <c r="ITZ112" s="85"/>
      <c r="IUA112" s="85"/>
      <c r="IUB112" s="85"/>
      <c r="IUC112" s="85"/>
      <c r="IUD112" s="85"/>
      <c r="IUE112" s="85"/>
      <c r="IUF112" s="85"/>
      <c r="IUG112" s="85"/>
      <c r="IUH112" s="85"/>
      <c r="IUI112" s="85"/>
      <c r="IUJ112" s="85"/>
      <c r="IUK112" s="85"/>
      <c r="IUL112" s="85"/>
      <c r="IUM112" s="85"/>
      <c r="IUN112" s="85"/>
      <c r="IUO112" s="85"/>
      <c r="IUP112" s="85"/>
      <c r="IUQ112" s="85"/>
      <c r="IUR112" s="85"/>
      <c r="IUS112" s="85"/>
      <c r="IUT112" s="85"/>
      <c r="IUU112" s="85"/>
      <c r="IUV112" s="85"/>
      <c r="IUW112" s="85"/>
      <c r="IUX112" s="85"/>
      <c r="IUY112" s="85"/>
      <c r="IUZ112" s="85"/>
      <c r="IVA112" s="85"/>
      <c r="IVB112" s="85"/>
      <c r="IVC112" s="85"/>
      <c r="IVD112" s="85"/>
      <c r="IVE112" s="85"/>
      <c r="IVF112" s="85"/>
      <c r="IVG112" s="85"/>
      <c r="IVH112" s="85"/>
      <c r="IVI112" s="85"/>
      <c r="IVJ112" s="85"/>
      <c r="IVK112" s="85"/>
      <c r="IVL112" s="85"/>
      <c r="IVM112" s="85"/>
      <c r="IVN112" s="85"/>
      <c r="IVO112" s="85"/>
      <c r="IVP112" s="85"/>
      <c r="IVQ112" s="85"/>
      <c r="IVR112" s="85"/>
      <c r="IVS112" s="85"/>
      <c r="IVT112" s="85"/>
      <c r="IVU112" s="85"/>
      <c r="IVV112" s="85"/>
      <c r="IVW112" s="85"/>
      <c r="IVX112" s="85"/>
      <c r="IVY112" s="85"/>
      <c r="IVZ112" s="85"/>
      <c r="IWA112" s="85"/>
      <c r="IWB112" s="85"/>
      <c r="IWC112" s="85"/>
      <c r="IWD112" s="85"/>
      <c r="IWE112" s="85"/>
      <c r="IWF112" s="85"/>
      <c r="IWG112" s="85"/>
      <c r="IWH112" s="85"/>
      <c r="IWI112" s="85"/>
      <c r="IWJ112" s="85"/>
      <c r="IWK112" s="85"/>
      <c r="IWL112" s="85"/>
      <c r="IWM112" s="85"/>
      <c r="IWN112" s="85"/>
      <c r="IWO112" s="85"/>
      <c r="IWP112" s="85"/>
      <c r="IWQ112" s="85"/>
      <c r="IWR112" s="85"/>
      <c r="IWS112" s="85"/>
      <c r="IWT112" s="85"/>
      <c r="IWU112" s="85"/>
      <c r="IWV112" s="85"/>
      <c r="IWW112" s="85"/>
      <c r="IWX112" s="85"/>
      <c r="IWY112" s="85"/>
      <c r="IWZ112" s="85"/>
      <c r="IXA112" s="85"/>
      <c r="IXB112" s="85"/>
      <c r="IXC112" s="85"/>
      <c r="IXD112" s="85"/>
      <c r="IXE112" s="85"/>
      <c r="IXF112" s="85"/>
      <c r="IXG112" s="85"/>
      <c r="IXH112" s="85"/>
      <c r="IXI112" s="85"/>
      <c r="IXJ112" s="85"/>
      <c r="IXK112" s="85"/>
      <c r="IXL112" s="85"/>
      <c r="IXM112" s="85"/>
      <c r="IXN112" s="85"/>
      <c r="IXO112" s="85"/>
      <c r="IXP112" s="85"/>
      <c r="IXQ112" s="85"/>
      <c r="IXR112" s="85"/>
      <c r="IXS112" s="85"/>
      <c r="IXT112" s="85"/>
      <c r="IXU112" s="85"/>
      <c r="IXV112" s="85"/>
      <c r="IXW112" s="85"/>
      <c r="IXX112" s="85"/>
      <c r="IXY112" s="85"/>
      <c r="IXZ112" s="85"/>
      <c r="IYA112" s="85"/>
      <c r="IYB112" s="85"/>
      <c r="IYC112" s="85"/>
      <c r="IYD112" s="85"/>
      <c r="IYE112" s="85"/>
      <c r="IYF112" s="85"/>
      <c r="IYG112" s="85"/>
      <c r="IYH112" s="85"/>
      <c r="IYI112" s="85"/>
      <c r="IYJ112" s="85"/>
      <c r="IYK112" s="85"/>
      <c r="IYL112" s="85"/>
      <c r="IYM112" s="85"/>
      <c r="IYN112" s="85"/>
      <c r="IYO112" s="85"/>
      <c r="IYP112" s="85"/>
      <c r="IYQ112" s="85"/>
      <c r="IYR112" s="85"/>
      <c r="IYS112" s="85"/>
      <c r="IYT112" s="85"/>
      <c r="IYU112" s="85"/>
      <c r="IYV112" s="85"/>
      <c r="IYW112" s="85"/>
      <c r="IYX112" s="85"/>
      <c r="IYY112" s="85"/>
      <c r="IYZ112" s="85"/>
      <c r="IZA112" s="85"/>
      <c r="IZB112" s="85"/>
      <c r="IZC112" s="85"/>
      <c r="IZD112" s="85"/>
      <c r="IZE112" s="85"/>
      <c r="IZF112" s="85"/>
      <c r="IZG112" s="85"/>
      <c r="IZH112" s="85"/>
      <c r="IZI112" s="85"/>
      <c r="IZJ112" s="85"/>
      <c r="IZK112" s="85"/>
      <c r="IZL112" s="85"/>
      <c r="IZM112" s="85"/>
      <c r="IZN112" s="85"/>
      <c r="IZO112" s="85"/>
      <c r="IZP112" s="85"/>
      <c r="IZQ112" s="85"/>
      <c r="IZR112" s="85"/>
      <c r="IZS112" s="85"/>
      <c r="IZT112" s="85"/>
      <c r="IZU112" s="85"/>
      <c r="IZV112" s="85"/>
      <c r="IZW112" s="85"/>
      <c r="IZX112" s="85"/>
      <c r="IZY112" s="85"/>
      <c r="IZZ112" s="85"/>
      <c r="JAA112" s="85"/>
      <c r="JAB112" s="85"/>
      <c r="JAC112" s="85"/>
      <c r="JAD112" s="85"/>
      <c r="JAE112" s="85"/>
      <c r="JAF112" s="85"/>
      <c r="JAG112" s="85"/>
      <c r="JAH112" s="85"/>
      <c r="JAI112" s="85"/>
      <c r="JAJ112" s="85"/>
      <c r="JAK112" s="85"/>
      <c r="JAL112" s="85"/>
      <c r="JAM112" s="85"/>
      <c r="JAN112" s="85"/>
      <c r="JAO112" s="85"/>
      <c r="JAP112" s="85"/>
      <c r="JAQ112" s="85"/>
      <c r="JAR112" s="85"/>
      <c r="JAS112" s="85"/>
      <c r="JAT112" s="85"/>
      <c r="JAU112" s="85"/>
      <c r="JAV112" s="85"/>
      <c r="JAW112" s="85"/>
      <c r="JAX112" s="85"/>
      <c r="JAY112" s="85"/>
      <c r="JAZ112" s="85"/>
      <c r="JBA112" s="85"/>
      <c r="JBB112" s="85"/>
      <c r="JBC112" s="85"/>
      <c r="JBD112" s="85"/>
      <c r="JBE112" s="85"/>
      <c r="JBF112" s="85"/>
      <c r="JBG112" s="85"/>
      <c r="JBH112" s="85"/>
      <c r="JBI112" s="85"/>
      <c r="JBJ112" s="85"/>
      <c r="JBK112" s="85"/>
      <c r="JBL112" s="85"/>
      <c r="JBM112" s="85"/>
      <c r="JBN112" s="85"/>
      <c r="JBO112" s="85"/>
      <c r="JBP112" s="85"/>
      <c r="JBQ112" s="85"/>
      <c r="JBR112" s="85"/>
      <c r="JBS112" s="85"/>
      <c r="JBT112" s="85"/>
      <c r="JBU112" s="85"/>
      <c r="JBV112" s="85"/>
      <c r="JBW112" s="85"/>
      <c r="JBX112" s="85"/>
      <c r="JBY112" s="85"/>
      <c r="JBZ112" s="85"/>
      <c r="JCA112" s="85"/>
      <c r="JCB112" s="85"/>
      <c r="JCC112" s="85"/>
      <c r="JCD112" s="85"/>
      <c r="JCE112" s="85"/>
      <c r="JCF112" s="85"/>
      <c r="JCG112" s="85"/>
      <c r="JCH112" s="85"/>
      <c r="JCI112" s="85"/>
      <c r="JCJ112" s="85"/>
      <c r="JCK112" s="85"/>
      <c r="JCL112" s="85"/>
      <c r="JCM112" s="85"/>
      <c r="JCN112" s="85"/>
      <c r="JCO112" s="85"/>
      <c r="JCP112" s="85"/>
      <c r="JCQ112" s="85"/>
      <c r="JCR112" s="85"/>
      <c r="JCS112" s="85"/>
      <c r="JCT112" s="85"/>
      <c r="JCU112" s="85"/>
      <c r="JCV112" s="85"/>
      <c r="JCW112" s="85"/>
      <c r="JCX112" s="85"/>
      <c r="JCY112" s="85"/>
      <c r="JCZ112" s="85"/>
      <c r="JDA112" s="85"/>
      <c r="JDB112" s="85"/>
      <c r="JDC112" s="85"/>
      <c r="JDD112" s="85"/>
      <c r="JDE112" s="85"/>
      <c r="JDF112" s="85"/>
      <c r="JDG112" s="85"/>
      <c r="JDH112" s="85"/>
      <c r="JDI112" s="85"/>
      <c r="JDJ112" s="85"/>
      <c r="JDK112" s="85"/>
      <c r="JDL112" s="85"/>
      <c r="JDM112" s="85"/>
      <c r="JDN112" s="85"/>
      <c r="JDO112" s="85"/>
      <c r="JDP112" s="85"/>
      <c r="JDQ112" s="85"/>
      <c r="JDR112" s="85"/>
      <c r="JDS112" s="85"/>
      <c r="JDT112" s="85"/>
      <c r="JDU112" s="85"/>
      <c r="JDV112" s="85"/>
      <c r="JDW112" s="85"/>
      <c r="JDX112" s="85"/>
      <c r="JDY112" s="85"/>
      <c r="JDZ112" s="85"/>
      <c r="JEA112" s="85"/>
      <c r="JEB112" s="85"/>
      <c r="JEC112" s="85"/>
      <c r="JED112" s="85"/>
      <c r="JEE112" s="85"/>
      <c r="JEF112" s="85"/>
      <c r="JEG112" s="85"/>
      <c r="JEH112" s="85"/>
      <c r="JEI112" s="85"/>
      <c r="JEJ112" s="85"/>
      <c r="JEK112" s="85"/>
      <c r="JEL112" s="85"/>
      <c r="JEM112" s="85"/>
      <c r="JEN112" s="85"/>
      <c r="JEO112" s="85"/>
      <c r="JEP112" s="85"/>
      <c r="JEQ112" s="85"/>
      <c r="JER112" s="85"/>
      <c r="JES112" s="85"/>
      <c r="JET112" s="85"/>
      <c r="JEU112" s="85"/>
      <c r="JEV112" s="85"/>
      <c r="JEW112" s="85"/>
      <c r="JEX112" s="85"/>
      <c r="JEY112" s="85"/>
      <c r="JEZ112" s="85"/>
      <c r="JFA112" s="85"/>
      <c r="JFB112" s="85"/>
      <c r="JFC112" s="85"/>
      <c r="JFD112" s="85"/>
      <c r="JFE112" s="85"/>
      <c r="JFF112" s="85"/>
      <c r="JFG112" s="85"/>
      <c r="JFH112" s="85"/>
      <c r="JFI112" s="85"/>
      <c r="JFJ112" s="85"/>
      <c r="JFK112" s="85"/>
      <c r="JFL112" s="85"/>
      <c r="JFM112" s="85"/>
      <c r="JFN112" s="85"/>
      <c r="JFO112" s="85"/>
      <c r="JFP112" s="85"/>
      <c r="JFQ112" s="85"/>
      <c r="JFR112" s="85"/>
      <c r="JFS112" s="85"/>
      <c r="JFT112" s="85"/>
      <c r="JFU112" s="85"/>
      <c r="JFV112" s="85"/>
      <c r="JFW112" s="85"/>
      <c r="JFX112" s="85"/>
      <c r="JFY112" s="85"/>
      <c r="JFZ112" s="85"/>
      <c r="JGA112" s="85"/>
      <c r="JGB112" s="85"/>
      <c r="JGC112" s="85"/>
      <c r="JGD112" s="85"/>
      <c r="JGE112" s="85"/>
      <c r="JGF112" s="85"/>
      <c r="JGG112" s="85"/>
      <c r="JGH112" s="85"/>
      <c r="JGI112" s="85"/>
      <c r="JGJ112" s="85"/>
      <c r="JGK112" s="85"/>
      <c r="JGL112" s="85"/>
      <c r="JGM112" s="85"/>
      <c r="JGN112" s="85"/>
      <c r="JGO112" s="85"/>
      <c r="JGP112" s="85"/>
      <c r="JGQ112" s="85"/>
      <c r="JGR112" s="85"/>
      <c r="JGS112" s="85"/>
      <c r="JGT112" s="85"/>
      <c r="JGU112" s="85"/>
      <c r="JGV112" s="85"/>
      <c r="JGW112" s="85"/>
      <c r="JGX112" s="85"/>
      <c r="JGY112" s="85"/>
      <c r="JGZ112" s="85"/>
      <c r="JHA112" s="85"/>
      <c r="JHB112" s="85"/>
      <c r="JHC112" s="85"/>
      <c r="JHD112" s="85"/>
      <c r="JHE112" s="85"/>
      <c r="JHF112" s="85"/>
      <c r="JHG112" s="85"/>
      <c r="JHH112" s="85"/>
      <c r="JHI112" s="85"/>
      <c r="JHJ112" s="85"/>
      <c r="JHK112" s="85"/>
      <c r="JHL112" s="85"/>
      <c r="JHM112" s="85"/>
      <c r="JHN112" s="85"/>
      <c r="JHO112" s="85"/>
      <c r="JHP112" s="85"/>
      <c r="JHQ112" s="85"/>
      <c r="JHR112" s="85"/>
      <c r="JHS112" s="85"/>
      <c r="JHT112" s="85"/>
      <c r="JHU112" s="85"/>
      <c r="JHV112" s="85"/>
      <c r="JHW112" s="85"/>
      <c r="JHX112" s="85"/>
      <c r="JHY112" s="85"/>
      <c r="JHZ112" s="85"/>
      <c r="JIA112" s="85"/>
      <c r="JIB112" s="85"/>
      <c r="JIC112" s="85"/>
      <c r="JID112" s="85"/>
      <c r="JIE112" s="85"/>
      <c r="JIF112" s="85"/>
      <c r="JIG112" s="85"/>
      <c r="JIH112" s="85"/>
      <c r="JII112" s="85"/>
      <c r="JIJ112" s="85"/>
      <c r="JIK112" s="85"/>
      <c r="JIL112" s="85"/>
      <c r="JIM112" s="85"/>
      <c r="JIN112" s="85"/>
      <c r="JIO112" s="85"/>
      <c r="JIP112" s="85"/>
      <c r="JIQ112" s="85"/>
      <c r="JIR112" s="85"/>
      <c r="JIS112" s="85"/>
      <c r="JIT112" s="85"/>
      <c r="JIU112" s="85"/>
      <c r="JIV112" s="85"/>
      <c r="JIW112" s="85"/>
      <c r="JIX112" s="85"/>
      <c r="JIY112" s="85"/>
      <c r="JIZ112" s="85"/>
      <c r="JJA112" s="85"/>
      <c r="JJB112" s="85"/>
      <c r="JJC112" s="85"/>
      <c r="JJD112" s="85"/>
      <c r="JJE112" s="85"/>
      <c r="JJF112" s="85"/>
      <c r="JJG112" s="85"/>
      <c r="JJH112" s="85"/>
      <c r="JJI112" s="85"/>
      <c r="JJJ112" s="85"/>
      <c r="JJK112" s="85"/>
      <c r="JJL112" s="85"/>
      <c r="JJM112" s="85"/>
      <c r="JJN112" s="85"/>
      <c r="JJO112" s="85"/>
      <c r="JJP112" s="85"/>
      <c r="JJQ112" s="85"/>
      <c r="JJR112" s="85"/>
      <c r="JJS112" s="85"/>
      <c r="JJT112" s="85"/>
      <c r="JJU112" s="85"/>
      <c r="JJV112" s="85"/>
      <c r="JJW112" s="85"/>
      <c r="JJX112" s="85"/>
      <c r="JJY112" s="85"/>
      <c r="JJZ112" s="85"/>
      <c r="JKA112" s="85"/>
      <c r="JKB112" s="85"/>
      <c r="JKC112" s="85"/>
      <c r="JKD112" s="85"/>
      <c r="JKE112" s="85"/>
      <c r="JKF112" s="85"/>
      <c r="JKG112" s="85"/>
      <c r="JKH112" s="85"/>
      <c r="JKI112" s="85"/>
      <c r="JKJ112" s="85"/>
      <c r="JKK112" s="85"/>
      <c r="JKL112" s="85"/>
      <c r="JKM112" s="85"/>
      <c r="JKN112" s="85"/>
      <c r="JKO112" s="85"/>
      <c r="JKP112" s="85"/>
      <c r="JKQ112" s="85"/>
      <c r="JKR112" s="85"/>
      <c r="JKS112" s="85"/>
      <c r="JKT112" s="85"/>
      <c r="JKU112" s="85"/>
      <c r="JKV112" s="85"/>
      <c r="JKW112" s="85"/>
      <c r="JKX112" s="85"/>
      <c r="JKY112" s="85"/>
      <c r="JKZ112" s="85"/>
      <c r="JLA112" s="85"/>
      <c r="JLB112" s="85"/>
      <c r="JLC112" s="85"/>
      <c r="JLD112" s="85"/>
      <c r="JLE112" s="85"/>
      <c r="JLF112" s="85"/>
      <c r="JLG112" s="85"/>
      <c r="JLH112" s="85"/>
      <c r="JLI112" s="85"/>
      <c r="JLJ112" s="85"/>
      <c r="JLK112" s="85"/>
      <c r="JLL112" s="85"/>
      <c r="JLM112" s="85"/>
      <c r="JLN112" s="85"/>
      <c r="JLO112" s="85"/>
      <c r="JLP112" s="85"/>
      <c r="JLQ112" s="85"/>
      <c r="JLR112" s="85"/>
      <c r="JLS112" s="85"/>
      <c r="JLT112" s="85"/>
      <c r="JLU112" s="85"/>
      <c r="JLV112" s="85"/>
      <c r="JLW112" s="85"/>
      <c r="JLX112" s="85"/>
      <c r="JLY112" s="85"/>
      <c r="JLZ112" s="85"/>
      <c r="JMA112" s="85"/>
      <c r="JMB112" s="85"/>
      <c r="JMC112" s="85"/>
      <c r="JMD112" s="85"/>
      <c r="JME112" s="85"/>
      <c r="JMF112" s="85"/>
      <c r="JMG112" s="85"/>
      <c r="JMH112" s="85"/>
      <c r="JMI112" s="85"/>
      <c r="JMJ112" s="85"/>
      <c r="JMK112" s="85"/>
      <c r="JML112" s="85"/>
      <c r="JMM112" s="85"/>
      <c r="JMN112" s="85"/>
      <c r="JMO112" s="85"/>
      <c r="JMP112" s="85"/>
      <c r="JMQ112" s="85"/>
      <c r="JMR112" s="85"/>
      <c r="JMS112" s="85"/>
      <c r="JMT112" s="85"/>
      <c r="JMU112" s="85"/>
      <c r="JMV112" s="85"/>
      <c r="JMW112" s="85"/>
      <c r="JMX112" s="85"/>
      <c r="JMY112" s="85"/>
      <c r="JMZ112" s="85"/>
      <c r="JNA112" s="85"/>
      <c r="JNB112" s="85"/>
      <c r="JNC112" s="85"/>
      <c r="JND112" s="85"/>
      <c r="JNE112" s="85"/>
      <c r="JNF112" s="85"/>
      <c r="JNG112" s="85"/>
      <c r="JNH112" s="85"/>
      <c r="JNI112" s="85"/>
      <c r="JNJ112" s="85"/>
      <c r="JNK112" s="85"/>
      <c r="JNL112" s="85"/>
      <c r="JNM112" s="85"/>
      <c r="JNN112" s="85"/>
      <c r="JNO112" s="85"/>
      <c r="JNP112" s="85"/>
      <c r="JNQ112" s="85"/>
      <c r="JNR112" s="85"/>
      <c r="JNS112" s="85"/>
      <c r="JNT112" s="85"/>
      <c r="JNU112" s="85"/>
      <c r="JNV112" s="85"/>
      <c r="JNW112" s="85"/>
      <c r="JNX112" s="85"/>
      <c r="JNY112" s="85"/>
      <c r="JNZ112" s="85"/>
      <c r="JOA112" s="85"/>
      <c r="JOB112" s="85"/>
      <c r="JOC112" s="85"/>
      <c r="JOD112" s="85"/>
      <c r="JOE112" s="85"/>
      <c r="JOF112" s="85"/>
      <c r="JOG112" s="85"/>
      <c r="JOH112" s="85"/>
      <c r="JOI112" s="85"/>
      <c r="JOJ112" s="85"/>
      <c r="JOK112" s="85"/>
      <c r="JOL112" s="85"/>
      <c r="JOM112" s="85"/>
      <c r="JON112" s="85"/>
      <c r="JOO112" s="85"/>
      <c r="JOP112" s="85"/>
      <c r="JOQ112" s="85"/>
      <c r="JOR112" s="85"/>
      <c r="JOS112" s="85"/>
      <c r="JOT112" s="85"/>
      <c r="JOU112" s="85"/>
      <c r="JOV112" s="85"/>
      <c r="JOW112" s="85"/>
      <c r="JOX112" s="85"/>
      <c r="JOY112" s="85"/>
      <c r="JOZ112" s="85"/>
      <c r="JPA112" s="85"/>
      <c r="JPB112" s="85"/>
      <c r="JPC112" s="85"/>
      <c r="JPD112" s="85"/>
      <c r="JPE112" s="85"/>
      <c r="JPF112" s="85"/>
      <c r="JPG112" s="85"/>
      <c r="JPH112" s="85"/>
      <c r="JPI112" s="85"/>
      <c r="JPJ112" s="85"/>
      <c r="JPK112" s="85"/>
      <c r="JPL112" s="85"/>
      <c r="JPM112" s="85"/>
      <c r="JPN112" s="85"/>
      <c r="JPO112" s="85"/>
      <c r="JPP112" s="85"/>
      <c r="JPQ112" s="85"/>
      <c r="JPR112" s="85"/>
      <c r="JPS112" s="85"/>
      <c r="JPT112" s="85"/>
      <c r="JPU112" s="85"/>
      <c r="JPV112" s="85"/>
      <c r="JPW112" s="85"/>
      <c r="JPX112" s="85"/>
      <c r="JPY112" s="85"/>
      <c r="JPZ112" s="85"/>
      <c r="JQA112" s="85"/>
      <c r="JQB112" s="85"/>
      <c r="JQC112" s="85"/>
      <c r="JQD112" s="85"/>
      <c r="JQE112" s="85"/>
      <c r="JQF112" s="85"/>
      <c r="JQG112" s="85"/>
      <c r="JQH112" s="85"/>
      <c r="JQI112" s="85"/>
      <c r="JQJ112" s="85"/>
      <c r="JQK112" s="85"/>
      <c r="JQL112" s="85"/>
      <c r="JQM112" s="85"/>
      <c r="JQN112" s="85"/>
      <c r="JQO112" s="85"/>
      <c r="JQP112" s="85"/>
      <c r="JQQ112" s="85"/>
      <c r="JQR112" s="85"/>
      <c r="JQS112" s="85"/>
      <c r="JQT112" s="85"/>
      <c r="JQU112" s="85"/>
      <c r="JQV112" s="85"/>
      <c r="JQW112" s="85"/>
      <c r="JQX112" s="85"/>
      <c r="JQY112" s="85"/>
      <c r="JQZ112" s="85"/>
      <c r="JRA112" s="85"/>
      <c r="JRB112" s="85"/>
      <c r="JRC112" s="85"/>
      <c r="JRD112" s="85"/>
      <c r="JRE112" s="85"/>
      <c r="JRF112" s="85"/>
      <c r="JRG112" s="85"/>
      <c r="JRH112" s="85"/>
      <c r="JRI112" s="85"/>
      <c r="JRJ112" s="85"/>
      <c r="JRK112" s="85"/>
      <c r="JRL112" s="85"/>
      <c r="JRM112" s="85"/>
      <c r="JRN112" s="85"/>
      <c r="JRO112" s="85"/>
      <c r="JRP112" s="85"/>
      <c r="JRQ112" s="85"/>
      <c r="JRR112" s="85"/>
      <c r="JRS112" s="85"/>
      <c r="JRT112" s="85"/>
      <c r="JRU112" s="85"/>
      <c r="JRV112" s="85"/>
      <c r="JRW112" s="85"/>
      <c r="JRX112" s="85"/>
      <c r="JRY112" s="85"/>
      <c r="JRZ112" s="85"/>
      <c r="JSA112" s="85"/>
      <c r="JSB112" s="85"/>
      <c r="JSC112" s="85"/>
      <c r="JSD112" s="85"/>
      <c r="JSE112" s="85"/>
      <c r="JSF112" s="85"/>
      <c r="JSG112" s="85"/>
      <c r="JSH112" s="85"/>
      <c r="JSI112" s="85"/>
      <c r="JSJ112" s="85"/>
      <c r="JSK112" s="85"/>
      <c r="JSL112" s="85"/>
      <c r="JSM112" s="85"/>
      <c r="JSN112" s="85"/>
      <c r="JSO112" s="85"/>
      <c r="JSP112" s="85"/>
      <c r="JSQ112" s="85"/>
      <c r="JSR112" s="85"/>
      <c r="JSS112" s="85"/>
      <c r="JST112" s="85"/>
      <c r="JSU112" s="85"/>
      <c r="JSV112" s="85"/>
      <c r="JSW112" s="85"/>
      <c r="JSX112" s="85"/>
      <c r="JSY112" s="85"/>
      <c r="JSZ112" s="85"/>
      <c r="JTA112" s="85"/>
      <c r="JTB112" s="85"/>
      <c r="JTC112" s="85"/>
      <c r="JTD112" s="85"/>
      <c r="JTE112" s="85"/>
      <c r="JTF112" s="85"/>
      <c r="JTG112" s="85"/>
      <c r="JTH112" s="85"/>
      <c r="JTI112" s="85"/>
      <c r="JTJ112" s="85"/>
      <c r="JTK112" s="85"/>
      <c r="JTL112" s="85"/>
      <c r="JTM112" s="85"/>
      <c r="JTN112" s="85"/>
      <c r="JTO112" s="85"/>
      <c r="JTP112" s="85"/>
      <c r="JTQ112" s="85"/>
      <c r="JTR112" s="85"/>
      <c r="JTS112" s="85"/>
      <c r="JTT112" s="85"/>
      <c r="JTU112" s="85"/>
      <c r="JTV112" s="85"/>
      <c r="JTW112" s="85"/>
      <c r="JTX112" s="85"/>
      <c r="JTY112" s="85"/>
      <c r="JTZ112" s="85"/>
      <c r="JUA112" s="85"/>
      <c r="JUB112" s="85"/>
      <c r="JUC112" s="85"/>
      <c r="JUD112" s="85"/>
      <c r="JUE112" s="85"/>
      <c r="JUF112" s="85"/>
      <c r="JUG112" s="85"/>
      <c r="JUH112" s="85"/>
      <c r="JUI112" s="85"/>
      <c r="JUJ112" s="85"/>
      <c r="JUK112" s="85"/>
      <c r="JUL112" s="85"/>
      <c r="JUM112" s="85"/>
      <c r="JUN112" s="85"/>
      <c r="JUO112" s="85"/>
      <c r="JUP112" s="85"/>
      <c r="JUQ112" s="85"/>
      <c r="JUR112" s="85"/>
      <c r="JUS112" s="85"/>
      <c r="JUT112" s="85"/>
      <c r="JUU112" s="85"/>
      <c r="JUV112" s="85"/>
      <c r="JUW112" s="85"/>
      <c r="JUX112" s="85"/>
      <c r="JUY112" s="85"/>
      <c r="JUZ112" s="85"/>
      <c r="JVA112" s="85"/>
      <c r="JVB112" s="85"/>
      <c r="JVC112" s="85"/>
      <c r="JVD112" s="85"/>
      <c r="JVE112" s="85"/>
      <c r="JVF112" s="85"/>
      <c r="JVG112" s="85"/>
      <c r="JVH112" s="85"/>
      <c r="JVI112" s="85"/>
      <c r="JVJ112" s="85"/>
      <c r="JVK112" s="85"/>
      <c r="JVL112" s="85"/>
      <c r="JVM112" s="85"/>
      <c r="JVN112" s="85"/>
      <c r="JVO112" s="85"/>
      <c r="JVP112" s="85"/>
      <c r="JVQ112" s="85"/>
      <c r="JVR112" s="85"/>
      <c r="JVS112" s="85"/>
      <c r="JVT112" s="85"/>
      <c r="JVU112" s="85"/>
      <c r="JVV112" s="85"/>
      <c r="JVW112" s="85"/>
      <c r="JVX112" s="85"/>
      <c r="JVY112" s="85"/>
      <c r="JVZ112" s="85"/>
      <c r="JWA112" s="85"/>
      <c r="JWB112" s="85"/>
      <c r="JWC112" s="85"/>
      <c r="JWD112" s="85"/>
      <c r="JWE112" s="85"/>
      <c r="JWF112" s="85"/>
      <c r="JWG112" s="85"/>
      <c r="JWH112" s="85"/>
      <c r="JWI112" s="85"/>
      <c r="JWJ112" s="85"/>
      <c r="JWK112" s="85"/>
      <c r="JWL112" s="85"/>
      <c r="JWM112" s="85"/>
      <c r="JWN112" s="85"/>
      <c r="JWO112" s="85"/>
      <c r="JWP112" s="85"/>
      <c r="JWQ112" s="85"/>
      <c r="JWR112" s="85"/>
      <c r="JWS112" s="85"/>
      <c r="JWT112" s="85"/>
      <c r="JWU112" s="85"/>
      <c r="JWV112" s="85"/>
      <c r="JWW112" s="85"/>
      <c r="JWX112" s="85"/>
      <c r="JWY112" s="85"/>
      <c r="JWZ112" s="85"/>
      <c r="JXA112" s="85"/>
      <c r="JXB112" s="85"/>
      <c r="JXC112" s="85"/>
      <c r="JXD112" s="85"/>
      <c r="JXE112" s="85"/>
      <c r="JXF112" s="85"/>
      <c r="JXG112" s="85"/>
      <c r="JXH112" s="85"/>
      <c r="JXI112" s="85"/>
      <c r="JXJ112" s="85"/>
      <c r="JXK112" s="85"/>
      <c r="JXL112" s="85"/>
      <c r="JXM112" s="85"/>
      <c r="JXN112" s="85"/>
      <c r="JXO112" s="85"/>
      <c r="JXP112" s="85"/>
      <c r="JXQ112" s="85"/>
      <c r="JXR112" s="85"/>
      <c r="JXS112" s="85"/>
      <c r="JXT112" s="85"/>
      <c r="JXU112" s="85"/>
      <c r="JXV112" s="85"/>
      <c r="JXW112" s="85"/>
      <c r="JXX112" s="85"/>
      <c r="JXY112" s="85"/>
      <c r="JXZ112" s="85"/>
      <c r="JYA112" s="85"/>
      <c r="JYB112" s="85"/>
      <c r="JYC112" s="85"/>
      <c r="JYD112" s="85"/>
      <c r="JYE112" s="85"/>
      <c r="JYF112" s="85"/>
      <c r="JYG112" s="85"/>
      <c r="JYH112" s="85"/>
      <c r="JYI112" s="85"/>
      <c r="JYJ112" s="85"/>
      <c r="JYK112" s="85"/>
      <c r="JYL112" s="85"/>
      <c r="JYM112" s="85"/>
      <c r="JYN112" s="85"/>
      <c r="JYO112" s="85"/>
      <c r="JYP112" s="85"/>
      <c r="JYQ112" s="85"/>
      <c r="JYR112" s="85"/>
      <c r="JYS112" s="85"/>
      <c r="JYT112" s="85"/>
      <c r="JYU112" s="85"/>
      <c r="JYV112" s="85"/>
      <c r="JYW112" s="85"/>
      <c r="JYX112" s="85"/>
      <c r="JYY112" s="85"/>
      <c r="JYZ112" s="85"/>
      <c r="JZA112" s="85"/>
      <c r="JZB112" s="85"/>
      <c r="JZC112" s="85"/>
      <c r="JZD112" s="85"/>
      <c r="JZE112" s="85"/>
      <c r="JZF112" s="85"/>
      <c r="JZG112" s="85"/>
      <c r="JZH112" s="85"/>
      <c r="JZI112" s="85"/>
      <c r="JZJ112" s="85"/>
      <c r="JZK112" s="85"/>
      <c r="JZL112" s="85"/>
      <c r="JZM112" s="85"/>
      <c r="JZN112" s="85"/>
      <c r="JZO112" s="85"/>
      <c r="JZP112" s="85"/>
      <c r="JZQ112" s="85"/>
      <c r="JZR112" s="85"/>
      <c r="JZS112" s="85"/>
      <c r="JZT112" s="85"/>
      <c r="JZU112" s="85"/>
      <c r="JZV112" s="85"/>
      <c r="JZW112" s="85"/>
      <c r="JZX112" s="85"/>
      <c r="JZY112" s="85"/>
      <c r="JZZ112" s="85"/>
      <c r="KAA112" s="85"/>
      <c r="KAB112" s="85"/>
      <c r="KAC112" s="85"/>
      <c r="KAD112" s="85"/>
      <c r="KAE112" s="85"/>
      <c r="KAF112" s="85"/>
      <c r="KAG112" s="85"/>
      <c r="KAH112" s="85"/>
      <c r="KAI112" s="85"/>
      <c r="KAJ112" s="85"/>
      <c r="KAK112" s="85"/>
      <c r="KAL112" s="85"/>
      <c r="KAM112" s="85"/>
      <c r="KAN112" s="85"/>
      <c r="KAO112" s="85"/>
      <c r="KAP112" s="85"/>
      <c r="KAQ112" s="85"/>
      <c r="KAR112" s="85"/>
      <c r="KAS112" s="85"/>
      <c r="KAT112" s="85"/>
      <c r="KAU112" s="85"/>
      <c r="KAV112" s="85"/>
      <c r="KAW112" s="85"/>
      <c r="KAX112" s="85"/>
      <c r="KAY112" s="85"/>
      <c r="KAZ112" s="85"/>
      <c r="KBA112" s="85"/>
      <c r="KBB112" s="85"/>
      <c r="KBC112" s="85"/>
      <c r="KBD112" s="85"/>
      <c r="KBE112" s="85"/>
      <c r="KBF112" s="85"/>
      <c r="KBG112" s="85"/>
      <c r="KBH112" s="85"/>
      <c r="KBI112" s="85"/>
      <c r="KBJ112" s="85"/>
      <c r="KBK112" s="85"/>
      <c r="KBL112" s="85"/>
      <c r="KBM112" s="85"/>
      <c r="KBN112" s="85"/>
      <c r="KBO112" s="85"/>
      <c r="KBP112" s="85"/>
      <c r="KBQ112" s="85"/>
      <c r="KBR112" s="85"/>
      <c r="KBS112" s="85"/>
      <c r="KBT112" s="85"/>
      <c r="KBU112" s="85"/>
      <c r="KBV112" s="85"/>
      <c r="KBW112" s="85"/>
      <c r="KBX112" s="85"/>
      <c r="KBY112" s="85"/>
      <c r="KBZ112" s="85"/>
      <c r="KCA112" s="85"/>
      <c r="KCB112" s="85"/>
      <c r="KCC112" s="85"/>
      <c r="KCD112" s="85"/>
      <c r="KCE112" s="85"/>
      <c r="KCF112" s="85"/>
      <c r="KCG112" s="85"/>
      <c r="KCH112" s="85"/>
      <c r="KCI112" s="85"/>
      <c r="KCJ112" s="85"/>
      <c r="KCK112" s="85"/>
      <c r="KCL112" s="85"/>
      <c r="KCM112" s="85"/>
      <c r="KCN112" s="85"/>
      <c r="KCO112" s="85"/>
      <c r="KCP112" s="85"/>
      <c r="KCQ112" s="85"/>
      <c r="KCR112" s="85"/>
      <c r="KCS112" s="85"/>
      <c r="KCT112" s="85"/>
      <c r="KCU112" s="85"/>
      <c r="KCV112" s="85"/>
      <c r="KCW112" s="85"/>
      <c r="KCX112" s="85"/>
      <c r="KCY112" s="85"/>
      <c r="KCZ112" s="85"/>
      <c r="KDA112" s="85"/>
      <c r="KDB112" s="85"/>
      <c r="KDC112" s="85"/>
      <c r="KDD112" s="85"/>
      <c r="KDE112" s="85"/>
      <c r="KDF112" s="85"/>
      <c r="KDG112" s="85"/>
      <c r="KDH112" s="85"/>
      <c r="KDI112" s="85"/>
      <c r="KDJ112" s="85"/>
      <c r="KDK112" s="85"/>
      <c r="KDL112" s="85"/>
      <c r="KDM112" s="85"/>
      <c r="KDN112" s="85"/>
      <c r="KDO112" s="85"/>
      <c r="KDP112" s="85"/>
      <c r="KDQ112" s="85"/>
      <c r="KDR112" s="85"/>
      <c r="KDS112" s="85"/>
      <c r="KDT112" s="85"/>
      <c r="KDU112" s="85"/>
      <c r="KDV112" s="85"/>
      <c r="KDW112" s="85"/>
      <c r="KDX112" s="85"/>
      <c r="KDY112" s="85"/>
      <c r="KDZ112" s="85"/>
      <c r="KEA112" s="85"/>
      <c r="KEB112" s="85"/>
      <c r="KEC112" s="85"/>
      <c r="KED112" s="85"/>
      <c r="KEE112" s="85"/>
      <c r="KEF112" s="85"/>
      <c r="KEG112" s="85"/>
      <c r="KEH112" s="85"/>
      <c r="KEI112" s="85"/>
      <c r="KEJ112" s="85"/>
      <c r="KEK112" s="85"/>
      <c r="KEL112" s="85"/>
      <c r="KEM112" s="85"/>
      <c r="KEN112" s="85"/>
      <c r="KEO112" s="85"/>
      <c r="KEP112" s="85"/>
      <c r="KEQ112" s="85"/>
      <c r="KER112" s="85"/>
      <c r="KES112" s="85"/>
      <c r="KET112" s="85"/>
      <c r="KEU112" s="85"/>
      <c r="KEV112" s="85"/>
      <c r="KEW112" s="85"/>
      <c r="KEX112" s="85"/>
      <c r="KEY112" s="85"/>
      <c r="KEZ112" s="85"/>
      <c r="KFA112" s="85"/>
      <c r="KFB112" s="85"/>
      <c r="KFC112" s="85"/>
      <c r="KFD112" s="85"/>
      <c r="KFE112" s="85"/>
      <c r="KFF112" s="85"/>
      <c r="KFG112" s="85"/>
      <c r="KFH112" s="85"/>
      <c r="KFI112" s="85"/>
      <c r="KFJ112" s="85"/>
      <c r="KFK112" s="85"/>
      <c r="KFL112" s="85"/>
      <c r="KFM112" s="85"/>
      <c r="KFN112" s="85"/>
      <c r="KFO112" s="85"/>
      <c r="KFP112" s="85"/>
      <c r="KFQ112" s="85"/>
      <c r="KFR112" s="85"/>
      <c r="KFS112" s="85"/>
      <c r="KFT112" s="85"/>
      <c r="KFU112" s="85"/>
      <c r="KFV112" s="85"/>
      <c r="KFW112" s="85"/>
      <c r="KFX112" s="85"/>
      <c r="KFY112" s="85"/>
      <c r="KFZ112" s="85"/>
      <c r="KGA112" s="85"/>
      <c r="KGB112" s="85"/>
      <c r="KGC112" s="85"/>
      <c r="KGD112" s="85"/>
      <c r="KGE112" s="85"/>
      <c r="KGF112" s="85"/>
      <c r="KGG112" s="85"/>
      <c r="KGH112" s="85"/>
      <c r="KGI112" s="85"/>
      <c r="KGJ112" s="85"/>
      <c r="KGK112" s="85"/>
      <c r="KGL112" s="85"/>
      <c r="KGM112" s="85"/>
      <c r="KGN112" s="85"/>
      <c r="KGO112" s="85"/>
      <c r="KGP112" s="85"/>
      <c r="KGQ112" s="85"/>
      <c r="KGR112" s="85"/>
      <c r="KGS112" s="85"/>
      <c r="KGT112" s="85"/>
      <c r="KGU112" s="85"/>
      <c r="KGV112" s="85"/>
      <c r="KGW112" s="85"/>
      <c r="KGX112" s="85"/>
      <c r="KGY112" s="85"/>
      <c r="KGZ112" s="85"/>
      <c r="KHA112" s="85"/>
      <c r="KHB112" s="85"/>
      <c r="KHC112" s="85"/>
      <c r="KHD112" s="85"/>
      <c r="KHE112" s="85"/>
      <c r="KHF112" s="85"/>
      <c r="KHG112" s="85"/>
      <c r="KHH112" s="85"/>
      <c r="KHI112" s="85"/>
      <c r="KHJ112" s="85"/>
      <c r="KHK112" s="85"/>
      <c r="KHL112" s="85"/>
      <c r="KHM112" s="85"/>
      <c r="KHN112" s="85"/>
      <c r="KHO112" s="85"/>
      <c r="KHP112" s="85"/>
      <c r="KHQ112" s="85"/>
      <c r="KHR112" s="85"/>
      <c r="KHS112" s="85"/>
      <c r="KHT112" s="85"/>
      <c r="KHU112" s="85"/>
      <c r="KHV112" s="85"/>
      <c r="KHW112" s="85"/>
      <c r="KHX112" s="85"/>
      <c r="KHY112" s="85"/>
      <c r="KHZ112" s="85"/>
      <c r="KIA112" s="85"/>
      <c r="KIB112" s="85"/>
      <c r="KIC112" s="85"/>
      <c r="KID112" s="85"/>
      <c r="KIE112" s="85"/>
      <c r="KIF112" s="85"/>
      <c r="KIG112" s="85"/>
      <c r="KIH112" s="85"/>
      <c r="KII112" s="85"/>
      <c r="KIJ112" s="85"/>
      <c r="KIK112" s="85"/>
      <c r="KIL112" s="85"/>
      <c r="KIM112" s="85"/>
      <c r="KIN112" s="85"/>
      <c r="KIO112" s="85"/>
      <c r="KIP112" s="85"/>
      <c r="KIQ112" s="85"/>
      <c r="KIR112" s="85"/>
      <c r="KIS112" s="85"/>
      <c r="KIT112" s="85"/>
      <c r="KIU112" s="85"/>
      <c r="KIV112" s="85"/>
      <c r="KIW112" s="85"/>
      <c r="KIX112" s="85"/>
      <c r="KIY112" s="85"/>
      <c r="KIZ112" s="85"/>
      <c r="KJA112" s="85"/>
      <c r="KJB112" s="85"/>
      <c r="KJC112" s="85"/>
      <c r="KJD112" s="85"/>
      <c r="KJE112" s="85"/>
      <c r="KJF112" s="85"/>
      <c r="KJG112" s="85"/>
      <c r="KJH112" s="85"/>
      <c r="KJI112" s="85"/>
      <c r="KJJ112" s="85"/>
      <c r="KJK112" s="85"/>
      <c r="KJL112" s="85"/>
      <c r="KJM112" s="85"/>
      <c r="KJN112" s="85"/>
      <c r="KJO112" s="85"/>
      <c r="KJP112" s="85"/>
      <c r="KJQ112" s="85"/>
      <c r="KJR112" s="85"/>
      <c r="KJS112" s="85"/>
      <c r="KJT112" s="85"/>
      <c r="KJU112" s="85"/>
      <c r="KJV112" s="85"/>
      <c r="KJW112" s="85"/>
      <c r="KJX112" s="85"/>
      <c r="KJY112" s="85"/>
      <c r="KJZ112" s="85"/>
      <c r="KKA112" s="85"/>
      <c r="KKB112" s="85"/>
      <c r="KKC112" s="85"/>
      <c r="KKD112" s="85"/>
      <c r="KKE112" s="85"/>
      <c r="KKF112" s="85"/>
      <c r="KKG112" s="85"/>
      <c r="KKH112" s="85"/>
      <c r="KKI112" s="85"/>
      <c r="KKJ112" s="85"/>
      <c r="KKK112" s="85"/>
      <c r="KKL112" s="85"/>
      <c r="KKM112" s="85"/>
      <c r="KKN112" s="85"/>
      <c r="KKO112" s="85"/>
      <c r="KKP112" s="85"/>
      <c r="KKQ112" s="85"/>
      <c r="KKR112" s="85"/>
      <c r="KKS112" s="85"/>
      <c r="KKT112" s="85"/>
      <c r="KKU112" s="85"/>
      <c r="KKV112" s="85"/>
      <c r="KKW112" s="85"/>
      <c r="KKX112" s="85"/>
      <c r="KKY112" s="85"/>
      <c r="KKZ112" s="85"/>
      <c r="KLA112" s="85"/>
      <c r="KLB112" s="85"/>
      <c r="KLC112" s="85"/>
      <c r="KLD112" s="85"/>
      <c r="KLE112" s="85"/>
      <c r="KLF112" s="85"/>
      <c r="KLG112" s="85"/>
      <c r="KLH112" s="85"/>
      <c r="KLI112" s="85"/>
      <c r="KLJ112" s="85"/>
      <c r="KLK112" s="85"/>
      <c r="KLL112" s="85"/>
      <c r="KLM112" s="85"/>
      <c r="KLN112" s="85"/>
      <c r="KLO112" s="85"/>
      <c r="KLP112" s="85"/>
      <c r="KLQ112" s="85"/>
      <c r="KLR112" s="85"/>
      <c r="KLS112" s="85"/>
      <c r="KLT112" s="85"/>
      <c r="KLU112" s="85"/>
      <c r="KLV112" s="85"/>
      <c r="KLW112" s="85"/>
      <c r="KLX112" s="85"/>
      <c r="KLY112" s="85"/>
      <c r="KLZ112" s="85"/>
      <c r="KMA112" s="85"/>
      <c r="KMB112" s="85"/>
      <c r="KMC112" s="85"/>
      <c r="KMD112" s="85"/>
      <c r="KME112" s="85"/>
      <c r="KMF112" s="85"/>
      <c r="KMG112" s="85"/>
      <c r="KMH112" s="85"/>
      <c r="KMI112" s="85"/>
      <c r="KMJ112" s="85"/>
      <c r="KMK112" s="85"/>
      <c r="KML112" s="85"/>
      <c r="KMM112" s="85"/>
      <c r="KMN112" s="85"/>
      <c r="KMO112" s="85"/>
      <c r="KMP112" s="85"/>
      <c r="KMQ112" s="85"/>
      <c r="KMR112" s="85"/>
      <c r="KMS112" s="85"/>
      <c r="KMT112" s="85"/>
      <c r="KMU112" s="85"/>
      <c r="KMV112" s="85"/>
      <c r="KMW112" s="85"/>
      <c r="KMX112" s="85"/>
      <c r="KMY112" s="85"/>
      <c r="KMZ112" s="85"/>
      <c r="KNA112" s="85"/>
      <c r="KNB112" s="85"/>
      <c r="KNC112" s="85"/>
      <c r="KND112" s="85"/>
      <c r="KNE112" s="85"/>
      <c r="KNF112" s="85"/>
      <c r="KNG112" s="85"/>
      <c r="KNH112" s="85"/>
      <c r="KNI112" s="85"/>
      <c r="KNJ112" s="85"/>
      <c r="KNK112" s="85"/>
      <c r="KNL112" s="85"/>
      <c r="KNM112" s="85"/>
      <c r="KNN112" s="85"/>
      <c r="KNO112" s="85"/>
      <c r="KNP112" s="85"/>
      <c r="KNQ112" s="85"/>
      <c r="KNR112" s="85"/>
      <c r="KNS112" s="85"/>
      <c r="KNT112" s="85"/>
      <c r="KNU112" s="85"/>
      <c r="KNV112" s="85"/>
      <c r="KNW112" s="85"/>
      <c r="KNX112" s="85"/>
      <c r="KNY112" s="85"/>
      <c r="KNZ112" s="85"/>
      <c r="KOA112" s="85"/>
      <c r="KOB112" s="85"/>
      <c r="KOC112" s="85"/>
      <c r="KOD112" s="85"/>
      <c r="KOE112" s="85"/>
      <c r="KOF112" s="85"/>
      <c r="KOG112" s="85"/>
      <c r="KOH112" s="85"/>
      <c r="KOI112" s="85"/>
      <c r="KOJ112" s="85"/>
      <c r="KOK112" s="85"/>
      <c r="KOL112" s="85"/>
      <c r="KOM112" s="85"/>
      <c r="KON112" s="85"/>
      <c r="KOO112" s="85"/>
      <c r="KOP112" s="85"/>
      <c r="KOQ112" s="85"/>
      <c r="KOR112" s="85"/>
      <c r="KOS112" s="85"/>
      <c r="KOT112" s="85"/>
      <c r="KOU112" s="85"/>
      <c r="KOV112" s="85"/>
      <c r="KOW112" s="85"/>
      <c r="KOX112" s="85"/>
      <c r="KOY112" s="85"/>
      <c r="KOZ112" s="85"/>
      <c r="KPA112" s="85"/>
      <c r="KPB112" s="85"/>
      <c r="KPC112" s="85"/>
      <c r="KPD112" s="85"/>
      <c r="KPE112" s="85"/>
      <c r="KPF112" s="85"/>
      <c r="KPG112" s="85"/>
      <c r="KPH112" s="85"/>
      <c r="KPI112" s="85"/>
      <c r="KPJ112" s="85"/>
      <c r="KPK112" s="85"/>
      <c r="KPL112" s="85"/>
      <c r="KPM112" s="85"/>
      <c r="KPN112" s="85"/>
      <c r="KPO112" s="85"/>
      <c r="KPP112" s="85"/>
      <c r="KPQ112" s="85"/>
      <c r="KPR112" s="85"/>
      <c r="KPS112" s="85"/>
      <c r="KPT112" s="85"/>
      <c r="KPU112" s="85"/>
      <c r="KPV112" s="85"/>
      <c r="KPW112" s="85"/>
      <c r="KPX112" s="85"/>
      <c r="KPY112" s="85"/>
      <c r="KPZ112" s="85"/>
      <c r="KQA112" s="85"/>
      <c r="KQB112" s="85"/>
      <c r="KQC112" s="85"/>
      <c r="KQD112" s="85"/>
      <c r="KQE112" s="85"/>
      <c r="KQF112" s="85"/>
      <c r="KQG112" s="85"/>
      <c r="KQH112" s="85"/>
      <c r="KQI112" s="85"/>
      <c r="KQJ112" s="85"/>
      <c r="KQK112" s="85"/>
      <c r="KQL112" s="85"/>
      <c r="KQM112" s="85"/>
      <c r="KQN112" s="85"/>
      <c r="KQO112" s="85"/>
      <c r="KQP112" s="85"/>
      <c r="KQQ112" s="85"/>
      <c r="KQR112" s="85"/>
      <c r="KQS112" s="85"/>
      <c r="KQT112" s="85"/>
      <c r="KQU112" s="85"/>
      <c r="KQV112" s="85"/>
      <c r="KQW112" s="85"/>
      <c r="KQX112" s="85"/>
      <c r="KQY112" s="85"/>
      <c r="KQZ112" s="85"/>
      <c r="KRA112" s="85"/>
      <c r="KRB112" s="85"/>
      <c r="KRC112" s="85"/>
      <c r="KRD112" s="85"/>
      <c r="KRE112" s="85"/>
      <c r="KRF112" s="85"/>
      <c r="KRG112" s="85"/>
      <c r="KRH112" s="85"/>
      <c r="KRI112" s="85"/>
      <c r="KRJ112" s="85"/>
      <c r="KRK112" s="85"/>
      <c r="KRL112" s="85"/>
      <c r="KRM112" s="85"/>
      <c r="KRN112" s="85"/>
      <c r="KRO112" s="85"/>
      <c r="KRP112" s="85"/>
      <c r="KRQ112" s="85"/>
      <c r="KRR112" s="85"/>
      <c r="KRS112" s="85"/>
      <c r="KRT112" s="85"/>
      <c r="KRU112" s="85"/>
      <c r="KRV112" s="85"/>
      <c r="KRW112" s="85"/>
      <c r="KRX112" s="85"/>
      <c r="KRY112" s="85"/>
      <c r="KRZ112" s="85"/>
      <c r="KSA112" s="85"/>
      <c r="KSB112" s="85"/>
      <c r="KSC112" s="85"/>
      <c r="KSD112" s="85"/>
      <c r="KSE112" s="85"/>
      <c r="KSF112" s="85"/>
      <c r="KSG112" s="85"/>
      <c r="KSH112" s="85"/>
      <c r="KSI112" s="85"/>
      <c r="KSJ112" s="85"/>
      <c r="KSK112" s="85"/>
      <c r="KSL112" s="85"/>
      <c r="KSM112" s="85"/>
      <c r="KSN112" s="85"/>
      <c r="KSO112" s="85"/>
      <c r="KSP112" s="85"/>
      <c r="KSQ112" s="85"/>
      <c r="KSR112" s="85"/>
      <c r="KSS112" s="85"/>
      <c r="KST112" s="85"/>
      <c r="KSU112" s="85"/>
      <c r="KSV112" s="85"/>
      <c r="KSW112" s="85"/>
      <c r="KSX112" s="85"/>
      <c r="KSY112" s="85"/>
      <c r="KSZ112" s="85"/>
      <c r="KTA112" s="85"/>
      <c r="KTB112" s="85"/>
      <c r="KTC112" s="85"/>
      <c r="KTD112" s="85"/>
      <c r="KTE112" s="85"/>
      <c r="KTF112" s="85"/>
      <c r="KTG112" s="85"/>
      <c r="KTH112" s="85"/>
      <c r="KTI112" s="85"/>
      <c r="KTJ112" s="85"/>
      <c r="KTK112" s="85"/>
      <c r="KTL112" s="85"/>
      <c r="KTM112" s="85"/>
      <c r="KTN112" s="85"/>
      <c r="KTO112" s="85"/>
      <c r="KTP112" s="85"/>
      <c r="KTQ112" s="85"/>
      <c r="KTR112" s="85"/>
      <c r="KTS112" s="85"/>
      <c r="KTT112" s="85"/>
      <c r="KTU112" s="85"/>
      <c r="KTV112" s="85"/>
      <c r="KTW112" s="85"/>
      <c r="KTX112" s="85"/>
      <c r="KTY112" s="85"/>
      <c r="KTZ112" s="85"/>
      <c r="KUA112" s="85"/>
      <c r="KUB112" s="85"/>
      <c r="KUC112" s="85"/>
      <c r="KUD112" s="85"/>
      <c r="KUE112" s="85"/>
      <c r="KUF112" s="85"/>
      <c r="KUG112" s="85"/>
      <c r="KUH112" s="85"/>
      <c r="KUI112" s="85"/>
      <c r="KUJ112" s="85"/>
      <c r="KUK112" s="85"/>
      <c r="KUL112" s="85"/>
      <c r="KUM112" s="85"/>
      <c r="KUN112" s="85"/>
      <c r="KUO112" s="85"/>
      <c r="KUP112" s="85"/>
      <c r="KUQ112" s="85"/>
      <c r="KUR112" s="85"/>
      <c r="KUS112" s="85"/>
      <c r="KUT112" s="85"/>
      <c r="KUU112" s="85"/>
      <c r="KUV112" s="85"/>
      <c r="KUW112" s="85"/>
      <c r="KUX112" s="85"/>
      <c r="KUY112" s="85"/>
      <c r="KUZ112" s="85"/>
      <c r="KVA112" s="85"/>
      <c r="KVB112" s="85"/>
      <c r="KVC112" s="85"/>
      <c r="KVD112" s="85"/>
      <c r="KVE112" s="85"/>
      <c r="KVF112" s="85"/>
      <c r="KVG112" s="85"/>
      <c r="KVH112" s="85"/>
      <c r="KVI112" s="85"/>
      <c r="KVJ112" s="85"/>
      <c r="KVK112" s="85"/>
      <c r="KVL112" s="85"/>
      <c r="KVM112" s="85"/>
      <c r="KVN112" s="85"/>
      <c r="KVO112" s="85"/>
      <c r="KVP112" s="85"/>
      <c r="KVQ112" s="85"/>
      <c r="KVR112" s="85"/>
      <c r="KVS112" s="85"/>
      <c r="KVT112" s="85"/>
      <c r="KVU112" s="85"/>
      <c r="KVV112" s="85"/>
      <c r="KVW112" s="85"/>
      <c r="KVX112" s="85"/>
      <c r="KVY112" s="85"/>
      <c r="KVZ112" s="85"/>
      <c r="KWA112" s="85"/>
      <c r="KWB112" s="85"/>
      <c r="KWC112" s="85"/>
      <c r="KWD112" s="85"/>
      <c r="KWE112" s="85"/>
      <c r="KWF112" s="85"/>
      <c r="KWG112" s="85"/>
      <c r="KWH112" s="85"/>
      <c r="KWI112" s="85"/>
      <c r="KWJ112" s="85"/>
      <c r="KWK112" s="85"/>
      <c r="KWL112" s="85"/>
      <c r="KWM112" s="85"/>
      <c r="KWN112" s="85"/>
      <c r="KWO112" s="85"/>
      <c r="KWP112" s="85"/>
      <c r="KWQ112" s="85"/>
      <c r="KWR112" s="85"/>
      <c r="KWS112" s="85"/>
      <c r="KWT112" s="85"/>
      <c r="KWU112" s="85"/>
      <c r="KWV112" s="85"/>
      <c r="KWW112" s="85"/>
      <c r="KWX112" s="85"/>
      <c r="KWY112" s="85"/>
      <c r="KWZ112" s="85"/>
      <c r="KXA112" s="85"/>
      <c r="KXB112" s="85"/>
      <c r="KXC112" s="85"/>
      <c r="KXD112" s="85"/>
      <c r="KXE112" s="85"/>
      <c r="KXF112" s="85"/>
      <c r="KXG112" s="85"/>
      <c r="KXH112" s="85"/>
      <c r="KXI112" s="85"/>
      <c r="KXJ112" s="85"/>
      <c r="KXK112" s="85"/>
      <c r="KXL112" s="85"/>
      <c r="KXM112" s="85"/>
      <c r="KXN112" s="85"/>
      <c r="KXO112" s="85"/>
      <c r="KXP112" s="85"/>
      <c r="KXQ112" s="85"/>
      <c r="KXR112" s="85"/>
      <c r="KXS112" s="85"/>
      <c r="KXT112" s="85"/>
      <c r="KXU112" s="85"/>
      <c r="KXV112" s="85"/>
      <c r="KXW112" s="85"/>
      <c r="KXX112" s="85"/>
      <c r="KXY112" s="85"/>
      <c r="KXZ112" s="85"/>
      <c r="KYA112" s="85"/>
      <c r="KYB112" s="85"/>
      <c r="KYC112" s="85"/>
      <c r="KYD112" s="85"/>
      <c r="KYE112" s="85"/>
      <c r="KYF112" s="85"/>
      <c r="KYG112" s="85"/>
      <c r="KYH112" s="85"/>
      <c r="KYI112" s="85"/>
      <c r="KYJ112" s="85"/>
      <c r="KYK112" s="85"/>
      <c r="KYL112" s="85"/>
      <c r="KYM112" s="85"/>
      <c r="KYN112" s="85"/>
      <c r="KYO112" s="85"/>
      <c r="KYP112" s="85"/>
      <c r="KYQ112" s="85"/>
      <c r="KYR112" s="85"/>
      <c r="KYS112" s="85"/>
      <c r="KYT112" s="85"/>
      <c r="KYU112" s="85"/>
      <c r="KYV112" s="85"/>
      <c r="KYW112" s="85"/>
      <c r="KYX112" s="85"/>
      <c r="KYY112" s="85"/>
      <c r="KYZ112" s="85"/>
      <c r="KZA112" s="85"/>
      <c r="KZB112" s="85"/>
      <c r="KZC112" s="85"/>
      <c r="KZD112" s="85"/>
      <c r="KZE112" s="85"/>
      <c r="KZF112" s="85"/>
      <c r="KZG112" s="85"/>
      <c r="KZH112" s="85"/>
      <c r="KZI112" s="85"/>
      <c r="KZJ112" s="85"/>
      <c r="KZK112" s="85"/>
      <c r="KZL112" s="85"/>
      <c r="KZM112" s="85"/>
      <c r="KZN112" s="85"/>
      <c r="KZO112" s="85"/>
      <c r="KZP112" s="85"/>
      <c r="KZQ112" s="85"/>
      <c r="KZR112" s="85"/>
      <c r="KZS112" s="85"/>
      <c r="KZT112" s="85"/>
      <c r="KZU112" s="85"/>
      <c r="KZV112" s="85"/>
      <c r="KZW112" s="85"/>
      <c r="KZX112" s="85"/>
      <c r="KZY112" s="85"/>
      <c r="KZZ112" s="85"/>
      <c r="LAA112" s="85"/>
      <c r="LAB112" s="85"/>
      <c r="LAC112" s="85"/>
      <c r="LAD112" s="85"/>
      <c r="LAE112" s="85"/>
      <c r="LAF112" s="85"/>
      <c r="LAG112" s="85"/>
      <c r="LAH112" s="85"/>
      <c r="LAI112" s="85"/>
      <c r="LAJ112" s="85"/>
      <c r="LAK112" s="85"/>
      <c r="LAL112" s="85"/>
      <c r="LAM112" s="85"/>
      <c r="LAN112" s="85"/>
      <c r="LAO112" s="85"/>
      <c r="LAP112" s="85"/>
      <c r="LAQ112" s="85"/>
      <c r="LAR112" s="85"/>
      <c r="LAS112" s="85"/>
      <c r="LAT112" s="85"/>
      <c r="LAU112" s="85"/>
      <c r="LAV112" s="85"/>
      <c r="LAW112" s="85"/>
      <c r="LAX112" s="85"/>
      <c r="LAY112" s="85"/>
      <c r="LAZ112" s="85"/>
      <c r="LBA112" s="85"/>
      <c r="LBB112" s="85"/>
      <c r="LBC112" s="85"/>
      <c r="LBD112" s="85"/>
      <c r="LBE112" s="85"/>
      <c r="LBF112" s="85"/>
      <c r="LBG112" s="85"/>
      <c r="LBH112" s="85"/>
      <c r="LBI112" s="85"/>
      <c r="LBJ112" s="85"/>
      <c r="LBK112" s="85"/>
      <c r="LBL112" s="85"/>
      <c r="LBM112" s="85"/>
      <c r="LBN112" s="85"/>
      <c r="LBO112" s="85"/>
      <c r="LBP112" s="85"/>
      <c r="LBQ112" s="85"/>
      <c r="LBR112" s="85"/>
      <c r="LBS112" s="85"/>
      <c r="LBT112" s="85"/>
      <c r="LBU112" s="85"/>
      <c r="LBV112" s="85"/>
      <c r="LBW112" s="85"/>
      <c r="LBX112" s="85"/>
      <c r="LBY112" s="85"/>
      <c r="LBZ112" s="85"/>
      <c r="LCA112" s="85"/>
      <c r="LCB112" s="85"/>
      <c r="LCC112" s="85"/>
      <c r="LCD112" s="85"/>
      <c r="LCE112" s="85"/>
      <c r="LCF112" s="85"/>
      <c r="LCG112" s="85"/>
      <c r="LCH112" s="85"/>
      <c r="LCI112" s="85"/>
      <c r="LCJ112" s="85"/>
      <c r="LCK112" s="85"/>
      <c r="LCL112" s="85"/>
      <c r="LCM112" s="85"/>
      <c r="LCN112" s="85"/>
      <c r="LCO112" s="85"/>
      <c r="LCP112" s="85"/>
      <c r="LCQ112" s="85"/>
      <c r="LCR112" s="85"/>
      <c r="LCS112" s="85"/>
      <c r="LCT112" s="85"/>
      <c r="LCU112" s="85"/>
      <c r="LCV112" s="85"/>
      <c r="LCW112" s="85"/>
      <c r="LCX112" s="85"/>
      <c r="LCY112" s="85"/>
      <c r="LCZ112" s="85"/>
      <c r="LDA112" s="85"/>
      <c r="LDB112" s="85"/>
      <c r="LDC112" s="85"/>
      <c r="LDD112" s="85"/>
      <c r="LDE112" s="85"/>
      <c r="LDF112" s="85"/>
      <c r="LDG112" s="85"/>
      <c r="LDH112" s="85"/>
      <c r="LDI112" s="85"/>
      <c r="LDJ112" s="85"/>
      <c r="LDK112" s="85"/>
      <c r="LDL112" s="85"/>
      <c r="LDM112" s="85"/>
      <c r="LDN112" s="85"/>
      <c r="LDO112" s="85"/>
      <c r="LDP112" s="85"/>
      <c r="LDQ112" s="85"/>
      <c r="LDR112" s="85"/>
      <c r="LDS112" s="85"/>
      <c r="LDT112" s="85"/>
      <c r="LDU112" s="85"/>
      <c r="LDV112" s="85"/>
      <c r="LDW112" s="85"/>
      <c r="LDX112" s="85"/>
      <c r="LDY112" s="85"/>
      <c r="LDZ112" s="85"/>
      <c r="LEA112" s="85"/>
      <c r="LEB112" s="85"/>
      <c r="LEC112" s="85"/>
      <c r="LED112" s="85"/>
      <c r="LEE112" s="85"/>
      <c r="LEF112" s="85"/>
      <c r="LEG112" s="85"/>
      <c r="LEH112" s="85"/>
      <c r="LEI112" s="85"/>
      <c r="LEJ112" s="85"/>
      <c r="LEK112" s="85"/>
      <c r="LEL112" s="85"/>
      <c r="LEM112" s="85"/>
      <c r="LEN112" s="85"/>
      <c r="LEO112" s="85"/>
      <c r="LEP112" s="85"/>
      <c r="LEQ112" s="85"/>
      <c r="LER112" s="85"/>
      <c r="LES112" s="85"/>
      <c r="LET112" s="85"/>
      <c r="LEU112" s="85"/>
      <c r="LEV112" s="85"/>
      <c r="LEW112" s="85"/>
      <c r="LEX112" s="85"/>
      <c r="LEY112" s="85"/>
      <c r="LEZ112" s="85"/>
      <c r="LFA112" s="85"/>
      <c r="LFB112" s="85"/>
      <c r="LFC112" s="85"/>
      <c r="LFD112" s="85"/>
      <c r="LFE112" s="85"/>
      <c r="LFF112" s="85"/>
      <c r="LFG112" s="85"/>
      <c r="LFH112" s="85"/>
      <c r="LFI112" s="85"/>
      <c r="LFJ112" s="85"/>
      <c r="LFK112" s="85"/>
      <c r="LFL112" s="85"/>
      <c r="LFM112" s="85"/>
      <c r="LFN112" s="85"/>
      <c r="LFO112" s="85"/>
      <c r="LFP112" s="85"/>
      <c r="LFQ112" s="85"/>
      <c r="LFR112" s="85"/>
      <c r="LFS112" s="85"/>
      <c r="LFT112" s="85"/>
      <c r="LFU112" s="85"/>
      <c r="LFV112" s="85"/>
      <c r="LFW112" s="85"/>
      <c r="LFX112" s="85"/>
      <c r="LFY112" s="85"/>
      <c r="LFZ112" s="85"/>
      <c r="LGA112" s="85"/>
      <c r="LGB112" s="85"/>
      <c r="LGC112" s="85"/>
      <c r="LGD112" s="85"/>
      <c r="LGE112" s="85"/>
      <c r="LGF112" s="85"/>
      <c r="LGG112" s="85"/>
      <c r="LGH112" s="85"/>
      <c r="LGI112" s="85"/>
      <c r="LGJ112" s="85"/>
      <c r="LGK112" s="85"/>
      <c r="LGL112" s="85"/>
      <c r="LGM112" s="85"/>
      <c r="LGN112" s="85"/>
      <c r="LGO112" s="85"/>
      <c r="LGP112" s="85"/>
      <c r="LGQ112" s="85"/>
      <c r="LGR112" s="85"/>
      <c r="LGS112" s="85"/>
      <c r="LGT112" s="85"/>
      <c r="LGU112" s="85"/>
      <c r="LGV112" s="85"/>
      <c r="LGW112" s="85"/>
      <c r="LGX112" s="85"/>
      <c r="LGY112" s="85"/>
      <c r="LGZ112" s="85"/>
      <c r="LHA112" s="85"/>
      <c r="LHB112" s="85"/>
      <c r="LHC112" s="85"/>
      <c r="LHD112" s="85"/>
      <c r="LHE112" s="85"/>
      <c r="LHF112" s="85"/>
      <c r="LHG112" s="85"/>
      <c r="LHH112" s="85"/>
      <c r="LHI112" s="85"/>
      <c r="LHJ112" s="85"/>
      <c r="LHK112" s="85"/>
      <c r="LHL112" s="85"/>
      <c r="LHM112" s="85"/>
      <c r="LHN112" s="85"/>
      <c r="LHO112" s="85"/>
      <c r="LHP112" s="85"/>
      <c r="LHQ112" s="85"/>
      <c r="LHR112" s="85"/>
      <c r="LHS112" s="85"/>
      <c r="LHT112" s="85"/>
      <c r="LHU112" s="85"/>
      <c r="LHV112" s="85"/>
      <c r="LHW112" s="85"/>
      <c r="LHX112" s="85"/>
      <c r="LHY112" s="85"/>
      <c r="LHZ112" s="85"/>
      <c r="LIA112" s="85"/>
      <c r="LIB112" s="85"/>
      <c r="LIC112" s="85"/>
      <c r="LID112" s="85"/>
      <c r="LIE112" s="85"/>
      <c r="LIF112" s="85"/>
      <c r="LIG112" s="85"/>
      <c r="LIH112" s="85"/>
      <c r="LII112" s="85"/>
      <c r="LIJ112" s="85"/>
      <c r="LIK112" s="85"/>
      <c r="LIL112" s="85"/>
      <c r="LIM112" s="85"/>
      <c r="LIN112" s="85"/>
      <c r="LIO112" s="85"/>
      <c r="LIP112" s="85"/>
      <c r="LIQ112" s="85"/>
      <c r="LIR112" s="85"/>
      <c r="LIS112" s="85"/>
      <c r="LIT112" s="85"/>
      <c r="LIU112" s="85"/>
      <c r="LIV112" s="85"/>
      <c r="LIW112" s="85"/>
      <c r="LIX112" s="85"/>
      <c r="LIY112" s="85"/>
      <c r="LIZ112" s="85"/>
      <c r="LJA112" s="85"/>
      <c r="LJB112" s="85"/>
      <c r="LJC112" s="85"/>
      <c r="LJD112" s="85"/>
      <c r="LJE112" s="85"/>
      <c r="LJF112" s="85"/>
      <c r="LJG112" s="85"/>
      <c r="LJH112" s="85"/>
      <c r="LJI112" s="85"/>
      <c r="LJJ112" s="85"/>
      <c r="LJK112" s="85"/>
      <c r="LJL112" s="85"/>
      <c r="LJM112" s="85"/>
      <c r="LJN112" s="85"/>
      <c r="LJO112" s="85"/>
      <c r="LJP112" s="85"/>
      <c r="LJQ112" s="85"/>
      <c r="LJR112" s="85"/>
      <c r="LJS112" s="85"/>
      <c r="LJT112" s="85"/>
      <c r="LJU112" s="85"/>
      <c r="LJV112" s="85"/>
      <c r="LJW112" s="85"/>
      <c r="LJX112" s="85"/>
      <c r="LJY112" s="85"/>
      <c r="LJZ112" s="85"/>
      <c r="LKA112" s="85"/>
      <c r="LKB112" s="85"/>
      <c r="LKC112" s="85"/>
      <c r="LKD112" s="85"/>
      <c r="LKE112" s="85"/>
      <c r="LKF112" s="85"/>
      <c r="LKG112" s="85"/>
      <c r="LKH112" s="85"/>
      <c r="LKI112" s="85"/>
      <c r="LKJ112" s="85"/>
      <c r="LKK112" s="85"/>
      <c r="LKL112" s="85"/>
      <c r="LKM112" s="85"/>
      <c r="LKN112" s="85"/>
      <c r="LKO112" s="85"/>
      <c r="LKP112" s="85"/>
      <c r="LKQ112" s="85"/>
      <c r="LKR112" s="85"/>
      <c r="LKS112" s="85"/>
      <c r="LKT112" s="85"/>
      <c r="LKU112" s="85"/>
      <c r="LKV112" s="85"/>
      <c r="LKW112" s="85"/>
      <c r="LKX112" s="85"/>
      <c r="LKY112" s="85"/>
      <c r="LKZ112" s="85"/>
      <c r="LLA112" s="85"/>
      <c r="LLB112" s="85"/>
      <c r="LLC112" s="85"/>
      <c r="LLD112" s="85"/>
      <c r="LLE112" s="85"/>
      <c r="LLF112" s="85"/>
      <c r="LLG112" s="85"/>
      <c r="LLH112" s="85"/>
      <c r="LLI112" s="85"/>
      <c r="LLJ112" s="85"/>
      <c r="LLK112" s="85"/>
      <c r="LLL112" s="85"/>
      <c r="LLM112" s="85"/>
      <c r="LLN112" s="85"/>
      <c r="LLO112" s="85"/>
      <c r="LLP112" s="85"/>
      <c r="LLQ112" s="85"/>
      <c r="LLR112" s="85"/>
      <c r="LLS112" s="85"/>
      <c r="LLT112" s="85"/>
      <c r="LLU112" s="85"/>
      <c r="LLV112" s="85"/>
      <c r="LLW112" s="85"/>
      <c r="LLX112" s="85"/>
      <c r="LLY112" s="85"/>
      <c r="LLZ112" s="85"/>
      <c r="LMA112" s="85"/>
      <c r="LMB112" s="85"/>
      <c r="LMC112" s="85"/>
      <c r="LMD112" s="85"/>
      <c r="LME112" s="85"/>
      <c r="LMF112" s="85"/>
      <c r="LMG112" s="85"/>
      <c r="LMH112" s="85"/>
      <c r="LMI112" s="85"/>
      <c r="LMJ112" s="85"/>
      <c r="LMK112" s="85"/>
      <c r="LML112" s="85"/>
      <c r="LMM112" s="85"/>
      <c r="LMN112" s="85"/>
      <c r="LMO112" s="85"/>
      <c r="LMP112" s="85"/>
      <c r="LMQ112" s="85"/>
      <c r="LMR112" s="85"/>
      <c r="LMS112" s="85"/>
      <c r="LMT112" s="85"/>
      <c r="LMU112" s="85"/>
      <c r="LMV112" s="85"/>
      <c r="LMW112" s="85"/>
      <c r="LMX112" s="85"/>
      <c r="LMY112" s="85"/>
      <c r="LMZ112" s="85"/>
      <c r="LNA112" s="85"/>
      <c r="LNB112" s="85"/>
      <c r="LNC112" s="85"/>
      <c r="LND112" s="85"/>
      <c r="LNE112" s="85"/>
      <c r="LNF112" s="85"/>
      <c r="LNG112" s="85"/>
      <c r="LNH112" s="85"/>
      <c r="LNI112" s="85"/>
      <c r="LNJ112" s="85"/>
      <c r="LNK112" s="85"/>
      <c r="LNL112" s="85"/>
      <c r="LNM112" s="85"/>
      <c r="LNN112" s="85"/>
      <c r="LNO112" s="85"/>
      <c r="LNP112" s="85"/>
      <c r="LNQ112" s="85"/>
      <c r="LNR112" s="85"/>
      <c r="LNS112" s="85"/>
      <c r="LNT112" s="85"/>
      <c r="LNU112" s="85"/>
      <c r="LNV112" s="85"/>
      <c r="LNW112" s="85"/>
      <c r="LNX112" s="85"/>
      <c r="LNY112" s="85"/>
      <c r="LNZ112" s="85"/>
      <c r="LOA112" s="85"/>
      <c r="LOB112" s="85"/>
      <c r="LOC112" s="85"/>
      <c r="LOD112" s="85"/>
      <c r="LOE112" s="85"/>
      <c r="LOF112" s="85"/>
      <c r="LOG112" s="85"/>
      <c r="LOH112" s="85"/>
      <c r="LOI112" s="85"/>
      <c r="LOJ112" s="85"/>
      <c r="LOK112" s="85"/>
      <c r="LOL112" s="85"/>
      <c r="LOM112" s="85"/>
      <c r="LON112" s="85"/>
      <c r="LOO112" s="85"/>
      <c r="LOP112" s="85"/>
      <c r="LOQ112" s="85"/>
      <c r="LOR112" s="85"/>
      <c r="LOS112" s="85"/>
      <c r="LOT112" s="85"/>
      <c r="LOU112" s="85"/>
      <c r="LOV112" s="85"/>
      <c r="LOW112" s="85"/>
      <c r="LOX112" s="85"/>
      <c r="LOY112" s="85"/>
      <c r="LOZ112" s="85"/>
      <c r="LPA112" s="85"/>
      <c r="LPB112" s="85"/>
      <c r="LPC112" s="85"/>
      <c r="LPD112" s="85"/>
      <c r="LPE112" s="85"/>
      <c r="LPF112" s="85"/>
      <c r="LPG112" s="85"/>
      <c r="LPH112" s="85"/>
      <c r="LPI112" s="85"/>
      <c r="LPJ112" s="85"/>
      <c r="LPK112" s="85"/>
      <c r="LPL112" s="85"/>
      <c r="LPM112" s="85"/>
      <c r="LPN112" s="85"/>
      <c r="LPO112" s="85"/>
      <c r="LPP112" s="85"/>
      <c r="LPQ112" s="85"/>
      <c r="LPR112" s="85"/>
      <c r="LPS112" s="85"/>
      <c r="LPT112" s="85"/>
      <c r="LPU112" s="85"/>
      <c r="LPV112" s="85"/>
      <c r="LPW112" s="85"/>
      <c r="LPX112" s="85"/>
      <c r="LPY112" s="85"/>
      <c r="LPZ112" s="85"/>
      <c r="LQA112" s="85"/>
      <c r="LQB112" s="85"/>
      <c r="LQC112" s="85"/>
      <c r="LQD112" s="85"/>
      <c r="LQE112" s="85"/>
      <c r="LQF112" s="85"/>
      <c r="LQG112" s="85"/>
      <c r="LQH112" s="85"/>
      <c r="LQI112" s="85"/>
      <c r="LQJ112" s="85"/>
      <c r="LQK112" s="85"/>
      <c r="LQL112" s="85"/>
      <c r="LQM112" s="85"/>
      <c r="LQN112" s="85"/>
      <c r="LQO112" s="85"/>
      <c r="LQP112" s="85"/>
      <c r="LQQ112" s="85"/>
      <c r="LQR112" s="85"/>
      <c r="LQS112" s="85"/>
      <c r="LQT112" s="85"/>
      <c r="LQU112" s="85"/>
      <c r="LQV112" s="85"/>
      <c r="LQW112" s="85"/>
      <c r="LQX112" s="85"/>
      <c r="LQY112" s="85"/>
      <c r="LQZ112" s="85"/>
      <c r="LRA112" s="85"/>
      <c r="LRB112" s="85"/>
      <c r="LRC112" s="85"/>
      <c r="LRD112" s="85"/>
      <c r="LRE112" s="85"/>
      <c r="LRF112" s="85"/>
      <c r="LRG112" s="85"/>
      <c r="LRH112" s="85"/>
      <c r="LRI112" s="85"/>
      <c r="LRJ112" s="85"/>
      <c r="LRK112" s="85"/>
      <c r="LRL112" s="85"/>
      <c r="LRM112" s="85"/>
      <c r="LRN112" s="85"/>
      <c r="LRO112" s="85"/>
      <c r="LRP112" s="85"/>
      <c r="LRQ112" s="85"/>
      <c r="LRR112" s="85"/>
      <c r="LRS112" s="85"/>
      <c r="LRT112" s="85"/>
      <c r="LRU112" s="85"/>
      <c r="LRV112" s="85"/>
      <c r="LRW112" s="85"/>
      <c r="LRX112" s="85"/>
      <c r="LRY112" s="85"/>
      <c r="LRZ112" s="85"/>
      <c r="LSA112" s="85"/>
      <c r="LSB112" s="85"/>
      <c r="LSC112" s="85"/>
      <c r="LSD112" s="85"/>
      <c r="LSE112" s="85"/>
      <c r="LSF112" s="85"/>
      <c r="LSG112" s="85"/>
      <c r="LSH112" s="85"/>
      <c r="LSI112" s="85"/>
      <c r="LSJ112" s="85"/>
      <c r="LSK112" s="85"/>
      <c r="LSL112" s="85"/>
      <c r="LSM112" s="85"/>
      <c r="LSN112" s="85"/>
      <c r="LSO112" s="85"/>
      <c r="LSP112" s="85"/>
      <c r="LSQ112" s="85"/>
      <c r="LSR112" s="85"/>
      <c r="LSS112" s="85"/>
      <c r="LST112" s="85"/>
      <c r="LSU112" s="85"/>
      <c r="LSV112" s="85"/>
      <c r="LSW112" s="85"/>
      <c r="LSX112" s="85"/>
      <c r="LSY112" s="85"/>
      <c r="LSZ112" s="85"/>
      <c r="LTA112" s="85"/>
      <c r="LTB112" s="85"/>
      <c r="LTC112" s="85"/>
      <c r="LTD112" s="85"/>
      <c r="LTE112" s="85"/>
      <c r="LTF112" s="85"/>
      <c r="LTG112" s="85"/>
      <c r="LTH112" s="85"/>
      <c r="LTI112" s="85"/>
      <c r="LTJ112" s="85"/>
      <c r="LTK112" s="85"/>
      <c r="LTL112" s="85"/>
      <c r="LTM112" s="85"/>
      <c r="LTN112" s="85"/>
      <c r="LTO112" s="85"/>
      <c r="LTP112" s="85"/>
      <c r="LTQ112" s="85"/>
      <c r="LTR112" s="85"/>
      <c r="LTS112" s="85"/>
      <c r="LTT112" s="85"/>
      <c r="LTU112" s="85"/>
      <c r="LTV112" s="85"/>
      <c r="LTW112" s="85"/>
      <c r="LTX112" s="85"/>
      <c r="LTY112" s="85"/>
      <c r="LTZ112" s="85"/>
      <c r="LUA112" s="85"/>
      <c r="LUB112" s="85"/>
      <c r="LUC112" s="85"/>
      <c r="LUD112" s="85"/>
      <c r="LUE112" s="85"/>
      <c r="LUF112" s="85"/>
      <c r="LUG112" s="85"/>
      <c r="LUH112" s="85"/>
      <c r="LUI112" s="85"/>
      <c r="LUJ112" s="85"/>
      <c r="LUK112" s="85"/>
      <c r="LUL112" s="85"/>
      <c r="LUM112" s="85"/>
      <c r="LUN112" s="85"/>
      <c r="LUO112" s="85"/>
      <c r="LUP112" s="85"/>
      <c r="LUQ112" s="85"/>
      <c r="LUR112" s="85"/>
      <c r="LUS112" s="85"/>
      <c r="LUT112" s="85"/>
      <c r="LUU112" s="85"/>
      <c r="LUV112" s="85"/>
      <c r="LUW112" s="85"/>
      <c r="LUX112" s="85"/>
      <c r="LUY112" s="85"/>
      <c r="LUZ112" s="85"/>
      <c r="LVA112" s="85"/>
      <c r="LVB112" s="85"/>
      <c r="LVC112" s="85"/>
      <c r="LVD112" s="85"/>
      <c r="LVE112" s="85"/>
      <c r="LVF112" s="85"/>
      <c r="LVG112" s="85"/>
      <c r="LVH112" s="85"/>
      <c r="LVI112" s="85"/>
      <c r="LVJ112" s="85"/>
      <c r="LVK112" s="85"/>
      <c r="LVL112" s="85"/>
      <c r="LVM112" s="85"/>
      <c r="LVN112" s="85"/>
      <c r="LVO112" s="85"/>
      <c r="LVP112" s="85"/>
      <c r="LVQ112" s="85"/>
      <c r="LVR112" s="85"/>
      <c r="LVS112" s="85"/>
      <c r="LVT112" s="85"/>
      <c r="LVU112" s="85"/>
      <c r="LVV112" s="85"/>
      <c r="LVW112" s="85"/>
      <c r="LVX112" s="85"/>
      <c r="LVY112" s="85"/>
      <c r="LVZ112" s="85"/>
      <c r="LWA112" s="85"/>
      <c r="LWB112" s="85"/>
      <c r="LWC112" s="85"/>
      <c r="LWD112" s="85"/>
      <c r="LWE112" s="85"/>
      <c r="LWF112" s="85"/>
      <c r="LWG112" s="85"/>
      <c r="LWH112" s="85"/>
      <c r="LWI112" s="85"/>
      <c r="LWJ112" s="85"/>
      <c r="LWK112" s="85"/>
      <c r="LWL112" s="85"/>
      <c r="LWM112" s="85"/>
      <c r="LWN112" s="85"/>
      <c r="LWO112" s="85"/>
      <c r="LWP112" s="85"/>
      <c r="LWQ112" s="85"/>
      <c r="LWR112" s="85"/>
      <c r="LWS112" s="85"/>
      <c r="LWT112" s="85"/>
      <c r="LWU112" s="85"/>
      <c r="LWV112" s="85"/>
      <c r="LWW112" s="85"/>
      <c r="LWX112" s="85"/>
      <c r="LWY112" s="85"/>
      <c r="LWZ112" s="85"/>
      <c r="LXA112" s="85"/>
      <c r="LXB112" s="85"/>
      <c r="LXC112" s="85"/>
      <c r="LXD112" s="85"/>
      <c r="LXE112" s="85"/>
      <c r="LXF112" s="85"/>
      <c r="LXG112" s="85"/>
      <c r="LXH112" s="85"/>
      <c r="LXI112" s="85"/>
      <c r="LXJ112" s="85"/>
      <c r="LXK112" s="85"/>
      <c r="LXL112" s="85"/>
      <c r="LXM112" s="85"/>
      <c r="LXN112" s="85"/>
      <c r="LXO112" s="85"/>
      <c r="LXP112" s="85"/>
      <c r="LXQ112" s="85"/>
      <c r="LXR112" s="85"/>
      <c r="LXS112" s="85"/>
      <c r="LXT112" s="85"/>
      <c r="LXU112" s="85"/>
      <c r="LXV112" s="85"/>
      <c r="LXW112" s="85"/>
      <c r="LXX112" s="85"/>
      <c r="LXY112" s="85"/>
      <c r="LXZ112" s="85"/>
      <c r="LYA112" s="85"/>
      <c r="LYB112" s="85"/>
      <c r="LYC112" s="85"/>
      <c r="LYD112" s="85"/>
      <c r="LYE112" s="85"/>
      <c r="LYF112" s="85"/>
      <c r="LYG112" s="85"/>
      <c r="LYH112" s="85"/>
      <c r="LYI112" s="85"/>
      <c r="LYJ112" s="85"/>
      <c r="LYK112" s="85"/>
      <c r="LYL112" s="85"/>
      <c r="LYM112" s="85"/>
      <c r="LYN112" s="85"/>
      <c r="LYO112" s="85"/>
      <c r="LYP112" s="85"/>
      <c r="LYQ112" s="85"/>
      <c r="LYR112" s="85"/>
      <c r="LYS112" s="85"/>
      <c r="LYT112" s="85"/>
      <c r="LYU112" s="85"/>
      <c r="LYV112" s="85"/>
      <c r="LYW112" s="85"/>
      <c r="LYX112" s="85"/>
      <c r="LYY112" s="85"/>
      <c r="LYZ112" s="85"/>
      <c r="LZA112" s="85"/>
      <c r="LZB112" s="85"/>
      <c r="LZC112" s="85"/>
      <c r="LZD112" s="85"/>
      <c r="LZE112" s="85"/>
      <c r="LZF112" s="85"/>
      <c r="LZG112" s="85"/>
      <c r="LZH112" s="85"/>
      <c r="LZI112" s="85"/>
      <c r="LZJ112" s="85"/>
      <c r="LZK112" s="85"/>
      <c r="LZL112" s="85"/>
      <c r="LZM112" s="85"/>
      <c r="LZN112" s="85"/>
      <c r="LZO112" s="85"/>
      <c r="LZP112" s="85"/>
      <c r="LZQ112" s="85"/>
      <c r="LZR112" s="85"/>
      <c r="LZS112" s="85"/>
      <c r="LZT112" s="85"/>
      <c r="LZU112" s="85"/>
      <c r="LZV112" s="85"/>
      <c r="LZW112" s="85"/>
      <c r="LZX112" s="85"/>
      <c r="LZY112" s="85"/>
      <c r="LZZ112" s="85"/>
      <c r="MAA112" s="85"/>
      <c r="MAB112" s="85"/>
      <c r="MAC112" s="85"/>
      <c r="MAD112" s="85"/>
      <c r="MAE112" s="85"/>
      <c r="MAF112" s="85"/>
      <c r="MAG112" s="85"/>
      <c r="MAH112" s="85"/>
      <c r="MAI112" s="85"/>
      <c r="MAJ112" s="85"/>
      <c r="MAK112" s="85"/>
      <c r="MAL112" s="85"/>
      <c r="MAM112" s="85"/>
      <c r="MAN112" s="85"/>
      <c r="MAO112" s="85"/>
      <c r="MAP112" s="85"/>
      <c r="MAQ112" s="85"/>
      <c r="MAR112" s="85"/>
      <c r="MAS112" s="85"/>
      <c r="MAT112" s="85"/>
      <c r="MAU112" s="85"/>
      <c r="MAV112" s="85"/>
      <c r="MAW112" s="85"/>
      <c r="MAX112" s="85"/>
      <c r="MAY112" s="85"/>
      <c r="MAZ112" s="85"/>
      <c r="MBA112" s="85"/>
      <c r="MBB112" s="85"/>
      <c r="MBC112" s="85"/>
      <c r="MBD112" s="85"/>
      <c r="MBE112" s="85"/>
      <c r="MBF112" s="85"/>
      <c r="MBG112" s="85"/>
      <c r="MBH112" s="85"/>
      <c r="MBI112" s="85"/>
      <c r="MBJ112" s="85"/>
      <c r="MBK112" s="85"/>
      <c r="MBL112" s="85"/>
      <c r="MBM112" s="85"/>
      <c r="MBN112" s="85"/>
      <c r="MBO112" s="85"/>
      <c r="MBP112" s="85"/>
      <c r="MBQ112" s="85"/>
      <c r="MBR112" s="85"/>
      <c r="MBS112" s="85"/>
      <c r="MBT112" s="85"/>
      <c r="MBU112" s="85"/>
      <c r="MBV112" s="85"/>
      <c r="MBW112" s="85"/>
      <c r="MBX112" s="85"/>
      <c r="MBY112" s="85"/>
      <c r="MBZ112" s="85"/>
      <c r="MCA112" s="85"/>
      <c r="MCB112" s="85"/>
      <c r="MCC112" s="85"/>
      <c r="MCD112" s="85"/>
      <c r="MCE112" s="85"/>
      <c r="MCF112" s="85"/>
      <c r="MCG112" s="85"/>
      <c r="MCH112" s="85"/>
      <c r="MCI112" s="85"/>
      <c r="MCJ112" s="85"/>
      <c r="MCK112" s="85"/>
      <c r="MCL112" s="85"/>
      <c r="MCM112" s="85"/>
      <c r="MCN112" s="85"/>
      <c r="MCO112" s="85"/>
      <c r="MCP112" s="85"/>
      <c r="MCQ112" s="85"/>
      <c r="MCR112" s="85"/>
      <c r="MCS112" s="85"/>
      <c r="MCT112" s="85"/>
      <c r="MCU112" s="85"/>
      <c r="MCV112" s="85"/>
      <c r="MCW112" s="85"/>
      <c r="MCX112" s="85"/>
      <c r="MCY112" s="85"/>
      <c r="MCZ112" s="85"/>
      <c r="MDA112" s="85"/>
      <c r="MDB112" s="85"/>
      <c r="MDC112" s="85"/>
      <c r="MDD112" s="85"/>
      <c r="MDE112" s="85"/>
      <c r="MDF112" s="85"/>
      <c r="MDG112" s="85"/>
      <c r="MDH112" s="85"/>
      <c r="MDI112" s="85"/>
      <c r="MDJ112" s="85"/>
      <c r="MDK112" s="85"/>
      <c r="MDL112" s="85"/>
      <c r="MDM112" s="85"/>
      <c r="MDN112" s="85"/>
      <c r="MDO112" s="85"/>
      <c r="MDP112" s="85"/>
      <c r="MDQ112" s="85"/>
      <c r="MDR112" s="85"/>
      <c r="MDS112" s="85"/>
      <c r="MDT112" s="85"/>
      <c r="MDU112" s="85"/>
      <c r="MDV112" s="85"/>
      <c r="MDW112" s="85"/>
      <c r="MDX112" s="85"/>
      <c r="MDY112" s="85"/>
      <c r="MDZ112" s="85"/>
      <c r="MEA112" s="85"/>
      <c r="MEB112" s="85"/>
      <c r="MEC112" s="85"/>
      <c r="MED112" s="85"/>
      <c r="MEE112" s="85"/>
      <c r="MEF112" s="85"/>
      <c r="MEG112" s="85"/>
      <c r="MEH112" s="85"/>
      <c r="MEI112" s="85"/>
      <c r="MEJ112" s="85"/>
      <c r="MEK112" s="85"/>
      <c r="MEL112" s="85"/>
      <c r="MEM112" s="85"/>
      <c r="MEN112" s="85"/>
      <c r="MEO112" s="85"/>
      <c r="MEP112" s="85"/>
      <c r="MEQ112" s="85"/>
      <c r="MER112" s="85"/>
      <c r="MES112" s="85"/>
      <c r="MET112" s="85"/>
      <c r="MEU112" s="85"/>
      <c r="MEV112" s="85"/>
      <c r="MEW112" s="85"/>
      <c r="MEX112" s="85"/>
      <c r="MEY112" s="85"/>
      <c r="MEZ112" s="85"/>
      <c r="MFA112" s="85"/>
      <c r="MFB112" s="85"/>
      <c r="MFC112" s="85"/>
      <c r="MFD112" s="85"/>
      <c r="MFE112" s="85"/>
      <c r="MFF112" s="85"/>
      <c r="MFG112" s="85"/>
      <c r="MFH112" s="85"/>
      <c r="MFI112" s="85"/>
      <c r="MFJ112" s="85"/>
      <c r="MFK112" s="85"/>
      <c r="MFL112" s="85"/>
      <c r="MFM112" s="85"/>
      <c r="MFN112" s="85"/>
      <c r="MFO112" s="85"/>
      <c r="MFP112" s="85"/>
      <c r="MFQ112" s="85"/>
      <c r="MFR112" s="85"/>
      <c r="MFS112" s="85"/>
      <c r="MFT112" s="85"/>
      <c r="MFU112" s="85"/>
      <c r="MFV112" s="85"/>
      <c r="MFW112" s="85"/>
      <c r="MFX112" s="85"/>
      <c r="MFY112" s="85"/>
      <c r="MFZ112" s="85"/>
      <c r="MGA112" s="85"/>
      <c r="MGB112" s="85"/>
      <c r="MGC112" s="85"/>
      <c r="MGD112" s="85"/>
      <c r="MGE112" s="85"/>
      <c r="MGF112" s="85"/>
      <c r="MGG112" s="85"/>
      <c r="MGH112" s="85"/>
      <c r="MGI112" s="85"/>
      <c r="MGJ112" s="85"/>
      <c r="MGK112" s="85"/>
      <c r="MGL112" s="85"/>
      <c r="MGM112" s="85"/>
      <c r="MGN112" s="85"/>
      <c r="MGO112" s="85"/>
      <c r="MGP112" s="85"/>
      <c r="MGQ112" s="85"/>
      <c r="MGR112" s="85"/>
      <c r="MGS112" s="85"/>
      <c r="MGT112" s="85"/>
      <c r="MGU112" s="85"/>
      <c r="MGV112" s="85"/>
      <c r="MGW112" s="85"/>
      <c r="MGX112" s="85"/>
      <c r="MGY112" s="85"/>
      <c r="MGZ112" s="85"/>
      <c r="MHA112" s="85"/>
      <c r="MHB112" s="85"/>
      <c r="MHC112" s="85"/>
      <c r="MHD112" s="85"/>
      <c r="MHE112" s="85"/>
      <c r="MHF112" s="85"/>
      <c r="MHG112" s="85"/>
      <c r="MHH112" s="85"/>
      <c r="MHI112" s="85"/>
      <c r="MHJ112" s="85"/>
      <c r="MHK112" s="85"/>
      <c r="MHL112" s="85"/>
      <c r="MHM112" s="85"/>
      <c r="MHN112" s="85"/>
      <c r="MHO112" s="85"/>
      <c r="MHP112" s="85"/>
      <c r="MHQ112" s="85"/>
      <c r="MHR112" s="85"/>
      <c r="MHS112" s="85"/>
      <c r="MHT112" s="85"/>
      <c r="MHU112" s="85"/>
      <c r="MHV112" s="85"/>
      <c r="MHW112" s="85"/>
      <c r="MHX112" s="85"/>
      <c r="MHY112" s="85"/>
      <c r="MHZ112" s="85"/>
      <c r="MIA112" s="85"/>
      <c r="MIB112" s="85"/>
      <c r="MIC112" s="85"/>
      <c r="MID112" s="85"/>
      <c r="MIE112" s="85"/>
      <c r="MIF112" s="85"/>
      <c r="MIG112" s="85"/>
      <c r="MIH112" s="85"/>
      <c r="MII112" s="85"/>
      <c r="MIJ112" s="85"/>
      <c r="MIK112" s="85"/>
      <c r="MIL112" s="85"/>
      <c r="MIM112" s="85"/>
      <c r="MIN112" s="85"/>
      <c r="MIO112" s="85"/>
      <c r="MIP112" s="85"/>
      <c r="MIQ112" s="85"/>
      <c r="MIR112" s="85"/>
      <c r="MIS112" s="85"/>
      <c r="MIT112" s="85"/>
      <c r="MIU112" s="85"/>
      <c r="MIV112" s="85"/>
      <c r="MIW112" s="85"/>
      <c r="MIX112" s="85"/>
      <c r="MIY112" s="85"/>
      <c r="MIZ112" s="85"/>
      <c r="MJA112" s="85"/>
      <c r="MJB112" s="85"/>
      <c r="MJC112" s="85"/>
      <c r="MJD112" s="85"/>
      <c r="MJE112" s="85"/>
      <c r="MJF112" s="85"/>
      <c r="MJG112" s="85"/>
      <c r="MJH112" s="85"/>
      <c r="MJI112" s="85"/>
      <c r="MJJ112" s="85"/>
      <c r="MJK112" s="85"/>
      <c r="MJL112" s="85"/>
      <c r="MJM112" s="85"/>
      <c r="MJN112" s="85"/>
      <c r="MJO112" s="85"/>
      <c r="MJP112" s="85"/>
      <c r="MJQ112" s="85"/>
      <c r="MJR112" s="85"/>
      <c r="MJS112" s="85"/>
      <c r="MJT112" s="85"/>
      <c r="MJU112" s="85"/>
      <c r="MJV112" s="85"/>
      <c r="MJW112" s="85"/>
      <c r="MJX112" s="85"/>
      <c r="MJY112" s="85"/>
      <c r="MJZ112" s="85"/>
      <c r="MKA112" s="85"/>
      <c r="MKB112" s="85"/>
      <c r="MKC112" s="85"/>
      <c r="MKD112" s="85"/>
      <c r="MKE112" s="85"/>
      <c r="MKF112" s="85"/>
      <c r="MKG112" s="85"/>
      <c r="MKH112" s="85"/>
      <c r="MKI112" s="85"/>
      <c r="MKJ112" s="85"/>
      <c r="MKK112" s="85"/>
      <c r="MKL112" s="85"/>
      <c r="MKM112" s="85"/>
      <c r="MKN112" s="85"/>
      <c r="MKO112" s="85"/>
      <c r="MKP112" s="85"/>
      <c r="MKQ112" s="85"/>
      <c r="MKR112" s="85"/>
      <c r="MKS112" s="85"/>
      <c r="MKT112" s="85"/>
      <c r="MKU112" s="85"/>
      <c r="MKV112" s="85"/>
      <c r="MKW112" s="85"/>
      <c r="MKX112" s="85"/>
      <c r="MKY112" s="85"/>
      <c r="MKZ112" s="85"/>
      <c r="MLA112" s="85"/>
      <c r="MLB112" s="85"/>
      <c r="MLC112" s="85"/>
      <c r="MLD112" s="85"/>
      <c r="MLE112" s="85"/>
      <c r="MLF112" s="85"/>
      <c r="MLG112" s="85"/>
      <c r="MLH112" s="85"/>
      <c r="MLI112" s="85"/>
      <c r="MLJ112" s="85"/>
      <c r="MLK112" s="85"/>
      <c r="MLL112" s="85"/>
      <c r="MLM112" s="85"/>
      <c r="MLN112" s="85"/>
      <c r="MLO112" s="85"/>
      <c r="MLP112" s="85"/>
      <c r="MLQ112" s="85"/>
      <c r="MLR112" s="85"/>
      <c r="MLS112" s="85"/>
      <c r="MLT112" s="85"/>
      <c r="MLU112" s="85"/>
      <c r="MLV112" s="85"/>
      <c r="MLW112" s="85"/>
      <c r="MLX112" s="85"/>
      <c r="MLY112" s="85"/>
      <c r="MLZ112" s="85"/>
      <c r="MMA112" s="85"/>
      <c r="MMB112" s="85"/>
      <c r="MMC112" s="85"/>
      <c r="MMD112" s="85"/>
      <c r="MME112" s="85"/>
      <c r="MMF112" s="85"/>
      <c r="MMG112" s="85"/>
      <c r="MMH112" s="85"/>
      <c r="MMI112" s="85"/>
      <c r="MMJ112" s="85"/>
      <c r="MMK112" s="85"/>
      <c r="MML112" s="85"/>
      <c r="MMM112" s="85"/>
      <c r="MMN112" s="85"/>
      <c r="MMO112" s="85"/>
      <c r="MMP112" s="85"/>
      <c r="MMQ112" s="85"/>
      <c r="MMR112" s="85"/>
      <c r="MMS112" s="85"/>
      <c r="MMT112" s="85"/>
      <c r="MMU112" s="85"/>
      <c r="MMV112" s="85"/>
      <c r="MMW112" s="85"/>
      <c r="MMX112" s="85"/>
      <c r="MMY112" s="85"/>
      <c r="MMZ112" s="85"/>
      <c r="MNA112" s="85"/>
      <c r="MNB112" s="85"/>
      <c r="MNC112" s="85"/>
      <c r="MND112" s="85"/>
      <c r="MNE112" s="85"/>
      <c r="MNF112" s="85"/>
      <c r="MNG112" s="85"/>
      <c r="MNH112" s="85"/>
      <c r="MNI112" s="85"/>
      <c r="MNJ112" s="85"/>
      <c r="MNK112" s="85"/>
      <c r="MNL112" s="85"/>
      <c r="MNM112" s="85"/>
      <c r="MNN112" s="85"/>
      <c r="MNO112" s="85"/>
      <c r="MNP112" s="85"/>
      <c r="MNQ112" s="85"/>
      <c r="MNR112" s="85"/>
      <c r="MNS112" s="85"/>
      <c r="MNT112" s="85"/>
      <c r="MNU112" s="85"/>
      <c r="MNV112" s="85"/>
      <c r="MNW112" s="85"/>
      <c r="MNX112" s="85"/>
      <c r="MNY112" s="85"/>
      <c r="MNZ112" s="85"/>
      <c r="MOA112" s="85"/>
      <c r="MOB112" s="85"/>
      <c r="MOC112" s="85"/>
      <c r="MOD112" s="85"/>
      <c r="MOE112" s="85"/>
      <c r="MOF112" s="85"/>
      <c r="MOG112" s="85"/>
      <c r="MOH112" s="85"/>
      <c r="MOI112" s="85"/>
      <c r="MOJ112" s="85"/>
      <c r="MOK112" s="85"/>
      <c r="MOL112" s="85"/>
      <c r="MOM112" s="85"/>
      <c r="MON112" s="85"/>
      <c r="MOO112" s="85"/>
      <c r="MOP112" s="85"/>
      <c r="MOQ112" s="85"/>
      <c r="MOR112" s="85"/>
      <c r="MOS112" s="85"/>
      <c r="MOT112" s="85"/>
      <c r="MOU112" s="85"/>
      <c r="MOV112" s="85"/>
      <c r="MOW112" s="85"/>
      <c r="MOX112" s="85"/>
      <c r="MOY112" s="85"/>
      <c r="MOZ112" s="85"/>
      <c r="MPA112" s="85"/>
      <c r="MPB112" s="85"/>
      <c r="MPC112" s="85"/>
      <c r="MPD112" s="85"/>
      <c r="MPE112" s="85"/>
      <c r="MPF112" s="85"/>
      <c r="MPG112" s="85"/>
      <c r="MPH112" s="85"/>
      <c r="MPI112" s="85"/>
      <c r="MPJ112" s="85"/>
      <c r="MPK112" s="85"/>
      <c r="MPL112" s="85"/>
      <c r="MPM112" s="85"/>
      <c r="MPN112" s="85"/>
      <c r="MPO112" s="85"/>
      <c r="MPP112" s="85"/>
      <c r="MPQ112" s="85"/>
      <c r="MPR112" s="85"/>
      <c r="MPS112" s="85"/>
      <c r="MPT112" s="85"/>
      <c r="MPU112" s="85"/>
      <c r="MPV112" s="85"/>
      <c r="MPW112" s="85"/>
      <c r="MPX112" s="85"/>
      <c r="MPY112" s="85"/>
      <c r="MPZ112" s="85"/>
      <c r="MQA112" s="85"/>
      <c r="MQB112" s="85"/>
      <c r="MQC112" s="85"/>
      <c r="MQD112" s="85"/>
      <c r="MQE112" s="85"/>
      <c r="MQF112" s="85"/>
      <c r="MQG112" s="85"/>
      <c r="MQH112" s="85"/>
      <c r="MQI112" s="85"/>
      <c r="MQJ112" s="85"/>
      <c r="MQK112" s="85"/>
      <c r="MQL112" s="85"/>
      <c r="MQM112" s="85"/>
      <c r="MQN112" s="85"/>
      <c r="MQO112" s="85"/>
      <c r="MQP112" s="85"/>
      <c r="MQQ112" s="85"/>
      <c r="MQR112" s="85"/>
      <c r="MQS112" s="85"/>
      <c r="MQT112" s="85"/>
      <c r="MQU112" s="85"/>
      <c r="MQV112" s="85"/>
      <c r="MQW112" s="85"/>
      <c r="MQX112" s="85"/>
      <c r="MQY112" s="85"/>
      <c r="MQZ112" s="85"/>
      <c r="MRA112" s="85"/>
      <c r="MRB112" s="85"/>
      <c r="MRC112" s="85"/>
      <c r="MRD112" s="85"/>
      <c r="MRE112" s="85"/>
      <c r="MRF112" s="85"/>
      <c r="MRG112" s="85"/>
      <c r="MRH112" s="85"/>
      <c r="MRI112" s="85"/>
      <c r="MRJ112" s="85"/>
      <c r="MRK112" s="85"/>
      <c r="MRL112" s="85"/>
      <c r="MRM112" s="85"/>
      <c r="MRN112" s="85"/>
      <c r="MRO112" s="85"/>
      <c r="MRP112" s="85"/>
      <c r="MRQ112" s="85"/>
      <c r="MRR112" s="85"/>
      <c r="MRS112" s="85"/>
      <c r="MRT112" s="85"/>
      <c r="MRU112" s="85"/>
      <c r="MRV112" s="85"/>
      <c r="MRW112" s="85"/>
      <c r="MRX112" s="85"/>
      <c r="MRY112" s="85"/>
      <c r="MRZ112" s="85"/>
      <c r="MSA112" s="85"/>
      <c r="MSB112" s="85"/>
      <c r="MSC112" s="85"/>
      <c r="MSD112" s="85"/>
      <c r="MSE112" s="85"/>
      <c r="MSF112" s="85"/>
      <c r="MSG112" s="85"/>
      <c r="MSH112" s="85"/>
      <c r="MSI112" s="85"/>
      <c r="MSJ112" s="85"/>
      <c r="MSK112" s="85"/>
      <c r="MSL112" s="85"/>
      <c r="MSM112" s="85"/>
      <c r="MSN112" s="85"/>
      <c r="MSO112" s="85"/>
      <c r="MSP112" s="85"/>
      <c r="MSQ112" s="85"/>
      <c r="MSR112" s="85"/>
      <c r="MSS112" s="85"/>
      <c r="MST112" s="85"/>
      <c r="MSU112" s="85"/>
      <c r="MSV112" s="85"/>
      <c r="MSW112" s="85"/>
      <c r="MSX112" s="85"/>
      <c r="MSY112" s="85"/>
      <c r="MSZ112" s="85"/>
      <c r="MTA112" s="85"/>
      <c r="MTB112" s="85"/>
      <c r="MTC112" s="85"/>
      <c r="MTD112" s="85"/>
      <c r="MTE112" s="85"/>
      <c r="MTF112" s="85"/>
      <c r="MTG112" s="85"/>
      <c r="MTH112" s="85"/>
      <c r="MTI112" s="85"/>
      <c r="MTJ112" s="85"/>
      <c r="MTK112" s="85"/>
      <c r="MTL112" s="85"/>
      <c r="MTM112" s="85"/>
      <c r="MTN112" s="85"/>
      <c r="MTO112" s="85"/>
      <c r="MTP112" s="85"/>
      <c r="MTQ112" s="85"/>
      <c r="MTR112" s="85"/>
      <c r="MTS112" s="85"/>
      <c r="MTT112" s="85"/>
      <c r="MTU112" s="85"/>
      <c r="MTV112" s="85"/>
      <c r="MTW112" s="85"/>
      <c r="MTX112" s="85"/>
      <c r="MTY112" s="85"/>
      <c r="MTZ112" s="85"/>
      <c r="MUA112" s="85"/>
      <c r="MUB112" s="85"/>
      <c r="MUC112" s="85"/>
      <c r="MUD112" s="85"/>
      <c r="MUE112" s="85"/>
      <c r="MUF112" s="85"/>
      <c r="MUG112" s="85"/>
      <c r="MUH112" s="85"/>
      <c r="MUI112" s="85"/>
      <c r="MUJ112" s="85"/>
      <c r="MUK112" s="85"/>
      <c r="MUL112" s="85"/>
      <c r="MUM112" s="85"/>
      <c r="MUN112" s="85"/>
      <c r="MUO112" s="85"/>
      <c r="MUP112" s="85"/>
      <c r="MUQ112" s="85"/>
      <c r="MUR112" s="85"/>
      <c r="MUS112" s="85"/>
      <c r="MUT112" s="85"/>
      <c r="MUU112" s="85"/>
      <c r="MUV112" s="85"/>
      <c r="MUW112" s="85"/>
      <c r="MUX112" s="85"/>
      <c r="MUY112" s="85"/>
      <c r="MUZ112" s="85"/>
      <c r="MVA112" s="85"/>
      <c r="MVB112" s="85"/>
      <c r="MVC112" s="85"/>
      <c r="MVD112" s="85"/>
      <c r="MVE112" s="85"/>
      <c r="MVF112" s="85"/>
      <c r="MVG112" s="85"/>
      <c r="MVH112" s="85"/>
      <c r="MVI112" s="85"/>
      <c r="MVJ112" s="85"/>
      <c r="MVK112" s="85"/>
      <c r="MVL112" s="85"/>
      <c r="MVM112" s="85"/>
      <c r="MVN112" s="85"/>
      <c r="MVO112" s="85"/>
      <c r="MVP112" s="85"/>
      <c r="MVQ112" s="85"/>
      <c r="MVR112" s="85"/>
      <c r="MVS112" s="85"/>
      <c r="MVT112" s="85"/>
      <c r="MVU112" s="85"/>
      <c r="MVV112" s="85"/>
      <c r="MVW112" s="85"/>
      <c r="MVX112" s="85"/>
      <c r="MVY112" s="85"/>
      <c r="MVZ112" s="85"/>
      <c r="MWA112" s="85"/>
      <c r="MWB112" s="85"/>
      <c r="MWC112" s="85"/>
      <c r="MWD112" s="85"/>
      <c r="MWE112" s="85"/>
      <c r="MWF112" s="85"/>
      <c r="MWG112" s="85"/>
      <c r="MWH112" s="85"/>
      <c r="MWI112" s="85"/>
      <c r="MWJ112" s="85"/>
      <c r="MWK112" s="85"/>
      <c r="MWL112" s="85"/>
      <c r="MWM112" s="85"/>
      <c r="MWN112" s="85"/>
      <c r="MWO112" s="85"/>
      <c r="MWP112" s="85"/>
      <c r="MWQ112" s="85"/>
      <c r="MWR112" s="85"/>
      <c r="MWS112" s="85"/>
      <c r="MWT112" s="85"/>
      <c r="MWU112" s="85"/>
      <c r="MWV112" s="85"/>
      <c r="MWW112" s="85"/>
      <c r="MWX112" s="85"/>
      <c r="MWY112" s="85"/>
      <c r="MWZ112" s="85"/>
      <c r="MXA112" s="85"/>
      <c r="MXB112" s="85"/>
      <c r="MXC112" s="85"/>
      <c r="MXD112" s="85"/>
      <c r="MXE112" s="85"/>
      <c r="MXF112" s="85"/>
      <c r="MXG112" s="85"/>
      <c r="MXH112" s="85"/>
      <c r="MXI112" s="85"/>
      <c r="MXJ112" s="85"/>
      <c r="MXK112" s="85"/>
      <c r="MXL112" s="85"/>
      <c r="MXM112" s="85"/>
      <c r="MXN112" s="85"/>
      <c r="MXO112" s="85"/>
      <c r="MXP112" s="85"/>
      <c r="MXQ112" s="85"/>
      <c r="MXR112" s="85"/>
      <c r="MXS112" s="85"/>
      <c r="MXT112" s="85"/>
      <c r="MXU112" s="85"/>
      <c r="MXV112" s="85"/>
      <c r="MXW112" s="85"/>
      <c r="MXX112" s="85"/>
      <c r="MXY112" s="85"/>
      <c r="MXZ112" s="85"/>
      <c r="MYA112" s="85"/>
      <c r="MYB112" s="85"/>
      <c r="MYC112" s="85"/>
      <c r="MYD112" s="85"/>
      <c r="MYE112" s="85"/>
      <c r="MYF112" s="85"/>
      <c r="MYG112" s="85"/>
      <c r="MYH112" s="85"/>
      <c r="MYI112" s="85"/>
      <c r="MYJ112" s="85"/>
      <c r="MYK112" s="85"/>
      <c r="MYL112" s="85"/>
      <c r="MYM112" s="85"/>
      <c r="MYN112" s="85"/>
      <c r="MYO112" s="85"/>
      <c r="MYP112" s="85"/>
      <c r="MYQ112" s="85"/>
      <c r="MYR112" s="85"/>
      <c r="MYS112" s="85"/>
      <c r="MYT112" s="85"/>
      <c r="MYU112" s="85"/>
      <c r="MYV112" s="85"/>
      <c r="MYW112" s="85"/>
      <c r="MYX112" s="85"/>
      <c r="MYY112" s="85"/>
      <c r="MYZ112" s="85"/>
      <c r="MZA112" s="85"/>
      <c r="MZB112" s="85"/>
      <c r="MZC112" s="85"/>
      <c r="MZD112" s="85"/>
      <c r="MZE112" s="85"/>
      <c r="MZF112" s="85"/>
      <c r="MZG112" s="85"/>
      <c r="MZH112" s="85"/>
      <c r="MZI112" s="85"/>
      <c r="MZJ112" s="85"/>
      <c r="MZK112" s="85"/>
      <c r="MZL112" s="85"/>
      <c r="MZM112" s="85"/>
      <c r="MZN112" s="85"/>
      <c r="MZO112" s="85"/>
      <c r="MZP112" s="85"/>
      <c r="MZQ112" s="85"/>
      <c r="MZR112" s="85"/>
      <c r="MZS112" s="85"/>
      <c r="MZT112" s="85"/>
      <c r="MZU112" s="85"/>
      <c r="MZV112" s="85"/>
      <c r="MZW112" s="85"/>
      <c r="MZX112" s="85"/>
      <c r="MZY112" s="85"/>
      <c r="MZZ112" s="85"/>
      <c r="NAA112" s="85"/>
      <c r="NAB112" s="85"/>
      <c r="NAC112" s="85"/>
      <c r="NAD112" s="85"/>
      <c r="NAE112" s="85"/>
      <c r="NAF112" s="85"/>
      <c r="NAG112" s="85"/>
      <c r="NAH112" s="85"/>
      <c r="NAI112" s="85"/>
      <c r="NAJ112" s="85"/>
      <c r="NAK112" s="85"/>
      <c r="NAL112" s="85"/>
      <c r="NAM112" s="85"/>
      <c r="NAN112" s="85"/>
      <c r="NAO112" s="85"/>
      <c r="NAP112" s="85"/>
      <c r="NAQ112" s="85"/>
      <c r="NAR112" s="85"/>
      <c r="NAS112" s="85"/>
      <c r="NAT112" s="85"/>
      <c r="NAU112" s="85"/>
      <c r="NAV112" s="85"/>
      <c r="NAW112" s="85"/>
      <c r="NAX112" s="85"/>
      <c r="NAY112" s="85"/>
      <c r="NAZ112" s="85"/>
      <c r="NBA112" s="85"/>
      <c r="NBB112" s="85"/>
      <c r="NBC112" s="85"/>
      <c r="NBD112" s="85"/>
      <c r="NBE112" s="85"/>
      <c r="NBF112" s="85"/>
      <c r="NBG112" s="85"/>
      <c r="NBH112" s="85"/>
      <c r="NBI112" s="85"/>
      <c r="NBJ112" s="85"/>
      <c r="NBK112" s="85"/>
      <c r="NBL112" s="85"/>
      <c r="NBM112" s="85"/>
      <c r="NBN112" s="85"/>
      <c r="NBO112" s="85"/>
      <c r="NBP112" s="85"/>
      <c r="NBQ112" s="85"/>
      <c r="NBR112" s="85"/>
      <c r="NBS112" s="85"/>
      <c r="NBT112" s="85"/>
      <c r="NBU112" s="85"/>
      <c r="NBV112" s="85"/>
      <c r="NBW112" s="85"/>
      <c r="NBX112" s="85"/>
      <c r="NBY112" s="85"/>
      <c r="NBZ112" s="85"/>
      <c r="NCA112" s="85"/>
      <c r="NCB112" s="85"/>
      <c r="NCC112" s="85"/>
      <c r="NCD112" s="85"/>
      <c r="NCE112" s="85"/>
      <c r="NCF112" s="85"/>
      <c r="NCG112" s="85"/>
      <c r="NCH112" s="85"/>
      <c r="NCI112" s="85"/>
      <c r="NCJ112" s="85"/>
      <c r="NCK112" s="85"/>
      <c r="NCL112" s="85"/>
      <c r="NCM112" s="85"/>
      <c r="NCN112" s="85"/>
      <c r="NCO112" s="85"/>
      <c r="NCP112" s="85"/>
      <c r="NCQ112" s="85"/>
      <c r="NCR112" s="85"/>
      <c r="NCS112" s="85"/>
      <c r="NCT112" s="85"/>
      <c r="NCU112" s="85"/>
      <c r="NCV112" s="85"/>
      <c r="NCW112" s="85"/>
      <c r="NCX112" s="85"/>
      <c r="NCY112" s="85"/>
      <c r="NCZ112" s="85"/>
      <c r="NDA112" s="85"/>
      <c r="NDB112" s="85"/>
      <c r="NDC112" s="85"/>
      <c r="NDD112" s="85"/>
      <c r="NDE112" s="85"/>
      <c r="NDF112" s="85"/>
      <c r="NDG112" s="85"/>
      <c r="NDH112" s="85"/>
      <c r="NDI112" s="85"/>
      <c r="NDJ112" s="85"/>
      <c r="NDK112" s="85"/>
      <c r="NDL112" s="85"/>
      <c r="NDM112" s="85"/>
      <c r="NDN112" s="85"/>
      <c r="NDO112" s="85"/>
      <c r="NDP112" s="85"/>
      <c r="NDQ112" s="85"/>
      <c r="NDR112" s="85"/>
      <c r="NDS112" s="85"/>
      <c r="NDT112" s="85"/>
      <c r="NDU112" s="85"/>
      <c r="NDV112" s="85"/>
      <c r="NDW112" s="85"/>
      <c r="NDX112" s="85"/>
      <c r="NDY112" s="85"/>
      <c r="NDZ112" s="85"/>
      <c r="NEA112" s="85"/>
      <c r="NEB112" s="85"/>
      <c r="NEC112" s="85"/>
      <c r="NED112" s="85"/>
      <c r="NEE112" s="85"/>
      <c r="NEF112" s="85"/>
      <c r="NEG112" s="85"/>
      <c r="NEH112" s="85"/>
      <c r="NEI112" s="85"/>
      <c r="NEJ112" s="85"/>
      <c r="NEK112" s="85"/>
      <c r="NEL112" s="85"/>
      <c r="NEM112" s="85"/>
      <c r="NEN112" s="85"/>
      <c r="NEO112" s="85"/>
      <c r="NEP112" s="85"/>
      <c r="NEQ112" s="85"/>
      <c r="NER112" s="85"/>
      <c r="NES112" s="85"/>
      <c r="NET112" s="85"/>
      <c r="NEU112" s="85"/>
      <c r="NEV112" s="85"/>
      <c r="NEW112" s="85"/>
      <c r="NEX112" s="85"/>
      <c r="NEY112" s="85"/>
      <c r="NEZ112" s="85"/>
      <c r="NFA112" s="85"/>
      <c r="NFB112" s="85"/>
      <c r="NFC112" s="85"/>
      <c r="NFD112" s="85"/>
      <c r="NFE112" s="85"/>
      <c r="NFF112" s="85"/>
      <c r="NFG112" s="85"/>
      <c r="NFH112" s="85"/>
      <c r="NFI112" s="85"/>
      <c r="NFJ112" s="85"/>
      <c r="NFK112" s="85"/>
      <c r="NFL112" s="85"/>
      <c r="NFM112" s="85"/>
      <c r="NFN112" s="85"/>
      <c r="NFO112" s="85"/>
      <c r="NFP112" s="85"/>
      <c r="NFQ112" s="85"/>
      <c r="NFR112" s="85"/>
      <c r="NFS112" s="85"/>
      <c r="NFT112" s="85"/>
      <c r="NFU112" s="85"/>
      <c r="NFV112" s="85"/>
      <c r="NFW112" s="85"/>
      <c r="NFX112" s="85"/>
      <c r="NFY112" s="85"/>
      <c r="NFZ112" s="85"/>
      <c r="NGA112" s="85"/>
      <c r="NGB112" s="85"/>
      <c r="NGC112" s="85"/>
      <c r="NGD112" s="85"/>
      <c r="NGE112" s="85"/>
      <c r="NGF112" s="85"/>
      <c r="NGG112" s="85"/>
      <c r="NGH112" s="85"/>
      <c r="NGI112" s="85"/>
      <c r="NGJ112" s="85"/>
      <c r="NGK112" s="85"/>
      <c r="NGL112" s="85"/>
      <c r="NGM112" s="85"/>
      <c r="NGN112" s="85"/>
      <c r="NGO112" s="85"/>
      <c r="NGP112" s="85"/>
      <c r="NGQ112" s="85"/>
      <c r="NGR112" s="85"/>
      <c r="NGS112" s="85"/>
      <c r="NGT112" s="85"/>
      <c r="NGU112" s="85"/>
      <c r="NGV112" s="85"/>
      <c r="NGW112" s="85"/>
      <c r="NGX112" s="85"/>
      <c r="NGY112" s="85"/>
      <c r="NGZ112" s="85"/>
      <c r="NHA112" s="85"/>
      <c r="NHB112" s="85"/>
      <c r="NHC112" s="85"/>
      <c r="NHD112" s="85"/>
      <c r="NHE112" s="85"/>
      <c r="NHF112" s="85"/>
      <c r="NHG112" s="85"/>
      <c r="NHH112" s="85"/>
      <c r="NHI112" s="85"/>
      <c r="NHJ112" s="85"/>
      <c r="NHK112" s="85"/>
      <c r="NHL112" s="85"/>
      <c r="NHM112" s="85"/>
      <c r="NHN112" s="85"/>
      <c r="NHO112" s="85"/>
      <c r="NHP112" s="85"/>
      <c r="NHQ112" s="85"/>
      <c r="NHR112" s="85"/>
      <c r="NHS112" s="85"/>
      <c r="NHT112" s="85"/>
      <c r="NHU112" s="85"/>
      <c r="NHV112" s="85"/>
      <c r="NHW112" s="85"/>
      <c r="NHX112" s="85"/>
      <c r="NHY112" s="85"/>
      <c r="NHZ112" s="85"/>
      <c r="NIA112" s="85"/>
      <c r="NIB112" s="85"/>
      <c r="NIC112" s="85"/>
      <c r="NID112" s="85"/>
      <c r="NIE112" s="85"/>
      <c r="NIF112" s="85"/>
      <c r="NIG112" s="85"/>
      <c r="NIH112" s="85"/>
      <c r="NII112" s="85"/>
      <c r="NIJ112" s="85"/>
      <c r="NIK112" s="85"/>
      <c r="NIL112" s="85"/>
      <c r="NIM112" s="85"/>
      <c r="NIN112" s="85"/>
      <c r="NIO112" s="85"/>
      <c r="NIP112" s="85"/>
      <c r="NIQ112" s="85"/>
      <c r="NIR112" s="85"/>
      <c r="NIS112" s="85"/>
      <c r="NIT112" s="85"/>
      <c r="NIU112" s="85"/>
      <c r="NIV112" s="85"/>
      <c r="NIW112" s="85"/>
      <c r="NIX112" s="85"/>
      <c r="NIY112" s="85"/>
      <c r="NIZ112" s="85"/>
      <c r="NJA112" s="85"/>
      <c r="NJB112" s="85"/>
      <c r="NJC112" s="85"/>
      <c r="NJD112" s="85"/>
      <c r="NJE112" s="85"/>
      <c r="NJF112" s="85"/>
      <c r="NJG112" s="85"/>
      <c r="NJH112" s="85"/>
      <c r="NJI112" s="85"/>
      <c r="NJJ112" s="85"/>
      <c r="NJK112" s="85"/>
      <c r="NJL112" s="85"/>
      <c r="NJM112" s="85"/>
      <c r="NJN112" s="85"/>
      <c r="NJO112" s="85"/>
      <c r="NJP112" s="85"/>
      <c r="NJQ112" s="85"/>
      <c r="NJR112" s="85"/>
      <c r="NJS112" s="85"/>
      <c r="NJT112" s="85"/>
      <c r="NJU112" s="85"/>
      <c r="NJV112" s="85"/>
      <c r="NJW112" s="85"/>
      <c r="NJX112" s="85"/>
      <c r="NJY112" s="85"/>
      <c r="NJZ112" s="85"/>
      <c r="NKA112" s="85"/>
      <c r="NKB112" s="85"/>
      <c r="NKC112" s="85"/>
      <c r="NKD112" s="85"/>
      <c r="NKE112" s="85"/>
      <c r="NKF112" s="85"/>
      <c r="NKG112" s="85"/>
      <c r="NKH112" s="85"/>
      <c r="NKI112" s="85"/>
      <c r="NKJ112" s="85"/>
      <c r="NKK112" s="85"/>
      <c r="NKL112" s="85"/>
      <c r="NKM112" s="85"/>
      <c r="NKN112" s="85"/>
      <c r="NKO112" s="85"/>
      <c r="NKP112" s="85"/>
      <c r="NKQ112" s="85"/>
      <c r="NKR112" s="85"/>
      <c r="NKS112" s="85"/>
      <c r="NKT112" s="85"/>
      <c r="NKU112" s="85"/>
      <c r="NKV112" s="85"/>
      <c r="NKW112" s="85"/>
      <c r="NKX112" s="85"/>
      <c r="NKY112" s="85"/>
      <c r="NKZ112" s="85"/>
      <c r="NLA112" s="85"/>
      <c r="NLB112" s="85"/>
      <c r="NLC112" s="85"/>
      <c r="NLD112" s="85"/>
      <c r="NLE112" s="85"/>
      <c r="NLF112" s="85"/>
      <c r="NLG112" s="85"/>
      <c r="NLH112" s="85"/>
      <c r="NLI112" s="85"/>
      <c r="NLJ112" s="85"/>
      <c r="NLK112" s="85"/>
      <c r="NLL112" s="85"/>
      <c r="NLM112" s="85"/>
      <c r="NLN112" s="85"/>
      <c r="NLO112" s="85"/>
      <c r="NLP112" s="85"/>
      <c r="NLQ112" s="85"/>
      <c r="NLR112" s="85"/>
      <c r="NLS112" s="85"/>
      <c r="NLT112" s="85"/>
      <c r="NLU112" s="85"/>
      <c r="NLV112" s="85"/>
      <c r="NLW112" s="85"/>
      <c r="NLX112" s="85"/>
      <c r="NLY112" s="85"/>
      <c r="NLZ112" s="85"/>
      <c r="NMA112" s="85"/>
      <c r="NMB112" s="85"/>
      <c r="NMC112" s="85"/>
      <c r="NMD112" s="85"/>
      <c r="NME112" s="85"/>
      <c r="NMF112" s="85"/>
      <c r="NMG112" s="85"/>
      <c r="NMH112" s="85"/>
      <c r="NMI112" s="85"/>
      <c r="NMJ112" s="85"/>
      <c r="NMK112" s="85"/>
      <c r="NML112" s="85"/>
      <c r="NMM112" s="85"/>
      <c r="NMN112" s="85"/>
      <c r="NMO112" s="85"/>
      <c r="NMP112" s="85"/>
      <c r="NMQ112" s="85"/>
      <c r="NMR112" s="85"/>
      <c r="NMS112" s="85"/>
      <c r="NMT112" s="85"/>
      <c r="NMU112" s="85"/>
      <c r="NMV112" s="85"/>
      <c r="NMW112" s="85"/>
      <c r="NMX112" s="85"/>
      <c r="NMY112" s="85"/>
      <c r="NMZ112" s="85"/>
      <c r="NNA112" s="85"/>
      <c r="NNB112" s="85"/>
      <c r="NNC112" s="85"/>
      <c r="NND112" s="85"/>
      <c r="NNE112" s="85"/>
      <c r="NNF112" s="85"/>
      <c r="NNG112" s="85"/>
      <c r="NNH112" s="85"/>
      <c r="NNI112" s="85"/>
      <c r="NNJ112" s="85"/>
      <c r="NNK112" s="85"/>
      <c r="NNL112" s="85"/>
      <c r="NNM112" s="85"/>
      <c r="NNN112" s="85"/>
      <c r="NNO112" s="85"/>
      <c r="NNP112" s="85"/>
      <c r="NNQ112" s="85"/>
      <c r="NNR112" s="85"/>
      <c r="NNS112" s="85"/>
      <c r="NNT112" s="85"/>
      <c r="NNU112" s="85"/>
      <c r="NNV112" s="85"/>
      <c r="NNW112" s="85"/>
      <c r="NNX112" s="85"/>
      <c r="NNY112" s="85"/>
      <c r="NNZ112" s="85"/>
      <c r="NOA112" s="85"/>
      <c r="NOB112" s="85"/>
      <c r="NOC112" s="85"/>
      <c r="NOD112" s="85"/>
      <c r="NOE112" s="85"/>
      <c r="NOF112" s="85"/>
      <c r="NOG112" s="85"/>
      <c r="NOH112" s="85"/>
      <c r="NOI112" s="85"/>
      <c r="NOJ112" s="85"/>
      <c r="NOK112" s="85"/>
      <c r="NOL112" s="85"/>
      <c r="NOM112" s="85"/>
      <c r="NON112" s="85"/>
      <c r="NOO112" s="85"/>
      <c r="NOP112" s="85"/>
      <c r="NOQ112" s="85"/>
      <c r="NOR112" s="85"/>
      <c r="NOS112" s="85"/>
      <c r="NOT112" s="85"/>
      <c r="NOU112" s="85"/>
      <c r="NOV112" s="85"/>
      <c r="NOW112" s="85"/>
      <c r="NOX112" s="85"/>
      <c r="NOY112" s="85"/>
      <c r="NOZ112" s="85"/>
      <c r="NPA112" s="85"/>
      <c r="NPB112" s="85"/>
      <c r="NPC112" s="85"/>
      <c r="NPD112" s="85"/>
      <c r="NPE112" s="85"/>
      <c r="NPF112" s="85"/>
      <c r="NPG112" s="85"/>
      <c r="NPH112" s="85"/>
      <c r="NPI112" s="85"/>
      <c r="NPJ112" s="85"/>
      <c r="NPK112" s="85"/>
      <c r="NPL112" s="85"/>
      <c r="NPM112" s="85"/>
      <c r="NPN112" s="85"/>
      <c r="NPO112" s="85"/>
      <c r="NPP112" s="85"/>
      <c r="NPQ112" s="85"/>
      <c r="NPR112" s="85"/>
      <c r="NPS112" s="85"/>
      <c r="NPT112" s="85"/>
      <c r="NPU112" s="85"/>
      <c r="NPV112" s="85"/>
      <c r="NPW112" s="85"/>
      <c r="NPX112" s="85"/>
      <c r="NPY112" s="85"/>
      <c r="NPZ112" s="85"/>
      <c r="NQA112" s="85"/>
      <c r="NQB112" s="85"/>
      <c r="NQC112" s="85"/>
      <c r="NQD112" s="85"/>
      <c r="NQE112" s="85"/>
      <c r="NQF112" s="85"/>
      <c r="NQG112" s="85"/>
      <c r="NQH112" s="85"/>
      <c r="NQI112" s="85"/>
      <c r="NQJ112" s="85"/>
      <c r="NQK112" s="85"/>
      <c r="NQL112" s="85"/>
      <c r="NQM112" s="85"/>
      <c r="NQN112" s="85"/>
      <c r="NQO112" s="85"/>
      <c r="NQP112" s="85"/>
      <c r="NQQ112" s="85"/>
      <c r="NQR112" s="85"/>
      <c r="NQS112" s="85"/>
      <c r="NQT112" s="85"/>
      <c r="NQU112" s="85"/>
      <c r="NQV112" s="85"/>
      <c r="NQW112" s="85"/>
      <c r="NQX112" s="85"/>
      <c r="NQY112" s="85"/>
      <c r="NQZ112" s="85"/>
      <c r="NRA112" s="85"/>
      <c r="NRB112" s="85"/>
      <c r="NRC112" s="85"/>
      <c r="NRD112" s="85"/>
      <c r="NRE112" s="85"/>
      <c r="NRF112" s="85"/>
      <c r="NRG112" s="85"/>
      <c r="NRH112" s="85"/>
      <c r="NRI112" s="85"/>
      <c r="NRJ112" s="85"/>
      <c r="NRK112" s="85"/>
      <c r="NRL112" s="85"/>
      <c r="NRM112" s="85"/>
      <c r="NRN112" s="85"/>
      <c r="NRO112" s="85"/>
      <c r="NRP112" s="85"/>
      <c r="NRQ112" s="85"/>
      <c r="NRR112" s="85"/>
      <c r="NRS112" s="85"/>
      <c r="NRT112" s="85"/>
      <c r="NRU112" s="85"/>
      <c r="NRV112" s="85"/>
      <c r="NRW112" s="85"/>
      <c r="NRX112" s="85"/>
      <c r="NRY112" s="85"/>
      <c r="NRZ112" s="85"/>
      <c r="NSA112" s="85"/>
      <c r="NSB112" s="85"/>
      <c r="NSC112" s="85"/>
      <c r="NSD112" s="85"/>
      <c r="NSE112" s="85"/>
      <c r="NSF112" s="85"/>
      <c r="NSG112" s="85"/>
      <c r="NSH112" s="85"/>
      <c r="NSI112" s="85"/>
      <c r="NSJ112" s="85"/>
      <c r="NSK112" s="85"/>
      <c r="NSL112" s="85"/>
      <c r="NSM112" s="85"/>
      <c r="NSN112" s="85"/>
      <c r="NSO112" s="85"/>
      <c r="NSP112" s="85"/>
      <c r="NSQ112" s="85"/>
      <c r="NSR112" s="85"/>
      <c r="NSS112" s="85"/>
      <c r="NST112" s="85"/>
      <c r="NSU112" s="85"/>
      <c r="NSV112" s="85"/>
      <c r="NSW112" s="85"/>
      <c r="NSX112" s="85"/>
      <c r="NSY112" s="85"/>
      <c r="NSZ112" s="85"/>
      <c r="NTA112" s="85"/>
      <c r="NTB112" s="85"/>
      <c r="NTC112" s="85"/>
      <c r="NTD112" s="85"/>
      <c r="NTE112" s="85"/>
      <c r="NTF112" s="85"/>
      <c r="NTG112" s="85"/>
      <c r="NTH112" s="85"/>
      <c r="NTI112" s="85"/>
      <c r="NTJ112" s="85"/>
      <c r="NTK112" s="85"/>
      <c r="NTL112" s="85"/>
      <c r="NTM112" s="85"/>
      <c r="NTN112" s="85"/>
      <c r="NTO112" s="85"/>
      <c r="NTP112" s="85"/>
      <c r="NTQ112" s="85"/>
      <c r="NTR112" s="85"/>
      <c r="NTS112" s="85"/>
      <c r="NTT112" s="85"/>
      <c r="NTU112" s="85"/>
      <c r="NTV112" s="85"/>
      <c r="NTW112" s="85"/>
      <c r="NTX112" s="85"/>
      <c r="NTY112" s="85"/>
      <c r="NTZ112" s="85"/>
      <c r="NUA112" s="85"/>
      <c r="NUB112" s="85"/>
      <c r="NUC112" s="85"/>
      <c r="NUD112" s="85"/>
      <c r="NUE112" s="85"/>
      <c r="NUF112" s="85"/>
      <c r="NUG112" s="85"/>
      <c r="NUH112" s="85"/>
      <c r="NUI112" s="85"/>
      <c r="NUJ112" s="85"/>
      <c r="NUK112" s="85"/>
      <c r="NUL112" s="85"/>
      <c r="NUM112" s="85"/>
      <c r="NUN112" s="85"/>
      <c r="NUO112" s="85"/>
      <c r="NUP112" s="85"/>
      <c r="NUQ112" s="85"/>
      <c r="NUR112" s="85"/>
      <c r="NUS112" s="85"/>
      <c r="NUT112" s="85"/>
      <c r="NUU112" s="85"/>
      <c r="NUV112" s="85"/>
      <c r="NUW112" s="85"/>
      <c r="NUX112" s="85"/>
      <c r="NUY112" s="85"/>
      <c r="NUZ112" s="85"/>
      <c r="NVA112" s="85"/>
      <c r="NVB112" s="85"/>
      <c r="NVC112" s="85"/>
      <c r="NVD112" s="85"/>
      <c r="NVE112" s="85"/>
      <c r="NVF112" s="85"/>
      <c r="NVG112" s="85"/>
      <c r="NVH112" s="85"/>
      <c r="NVI112" s="85"/>
      <c r="NVJ112" s="85"/>
      <c r="NVK112" s="85"/>
      <c r="NVL112" s="85"/>
      <c r="NVM112" s="85"/>
      <c r="NVN112" s="85"/>
      <c r="NVO112" s="85"/>
      <c r="NVP112" s="85"/>
      <c r="NVQ112" s="85"/>
      <c r="NVR112" s="85"/>
      <c r="NVS112" s="85"/>
      <c r="NVT112" s="85"/>
      <c r="NVU112" s="85"/>
      <c r="NVV112" s="85"/>
      <c r="NVW112" s="85"/>
      <c r="NVX112" s="85"/>
      <c r="NVY112" s="85"/>
      <c r="NVZ112" s="85"/>
      <c r="NWA112" s="85"/>
      <c r="NWB112" s="85"/>
      <c r="NWC112" s="85"/>
      <c r="NWD112" s="85"/>
      <c r="NWE112" s="85"/>
      <c r="NWF112" s="85"/>
      <c r="NWG112" s="85"/>
      <c r="NWH112" s="85"/>
      <c r="NWI112" s="85"/>
      <c r="NWJ112" s="85"/>
      <c r="NWK112" s="85"/>
      <c r="NWL112" s="85"/>
      <c r="NWM112" s="85"/>
      <c r="NWN112" s="85"/>
      <c r="NWO112" s="85"/>
      <c r="NWP112" s="85"/>
      <c r="NWQ112" s="85"/>
      <c r="NWR112" s="85"/>
      <c r="NWS112" s="85"/>
      <c r="NWT112" s="85"/>
      <c r="NWU112" s="85"/>
      <c r="NWV112" s="85"/>
      <c r="NWW112" s="85"/>
      <c r="NWX112" s="85"/>
      <c r="NWY112" s="85"/>
      <c r="NWZ112" s="85"/>
      <c r="NXA112" s="85"/>
      <c r="NXB112" s="85"/>
      <c r="NXC112" s="85"/>
      <c r="NXD112" s="85"/>
      <c r="NXE112" s="85"/>
      <c r="NXF112" s="85"/>
      <c r="NXG112" s="85"/>
      <c r="NXH112" s="85"/>
      <c r="NXI112" s="85"/>
      <c r="NXJ112" s="85"/>
      <c r="NXK112" s="85"/>
      <c r="NXL112" s="85"/>
      <c r="NXM112" s="85"/>
      <c r="NXN112" s="85"/>
      <c r="NXO112" s="85"/>
      <c r="NXP112" s="85"/>
      <c r="NXQ112" s="85"/>
      <c r="NXR112" s="85"/>
      <c r="NXS112" s="85"/>
      <c r="NXT112" s="85"/>
      <c r="NXU112" s="85"/>
      <c r="NXV112" s="85"/>
      <c r="NXW112" s="85"/>
      <c r="NXX112" s="85"/>
      <c r="NXY112" s="85"/>
      <c r="NXZ112" s="85"/>
      <c r="NYA112" s="85"/>
      <c r="NYB112" s="85"/>
      <c r="NYC112" s="85"/>
      <c r="NYD112" s="85"/>
      <c r="NYE112" s="85"/>
      <c r="NYF112" s="85"/>
      <c r="NYG112" s="85"/>
      <c r="NYH112" s="85"/>
      <c r="NYI112" s="85"/>
      <c r="NYJ112" s="85"/>
      <c r="NYK112" s="85"/>
      <c r="NYL112" s="85"/>
      <c r="NYM112" s="85"/>
      <c r="NYN112" s="85"/>
      <c r="NYO112" s="85"/>
      <c r="NYP112" s="85"/>
      <c r="NYQ112" s="85"/>
      <c r="NYR112" s="85"/>
      <c r="NYS112" s="85"/>
      <c r="NYT112" s="85"/>
      <c r="NYU112" s="85"/>
      <c r="NYV112" s="85"/>
      <c r="NYW112" s="85"/>
      <c r="NYX112" s="85"/>
      <c r="NYY112" s="85"/>
      <c r="NYZ112" s="85"/>
      <c r="NZA112" s="85"/>
      <c r="NZB112" s="85"/>
      <c r="NZC112" s="85"/>
      <c r="NZD112" s="85"/>
      <c r="NZE112" s="85"/>
      <c r="NZF112" s="85"/>
      <c r="NZG112" s="85"/>
      <c r="NZH112" s="85"/>
      <c r="NZI112" s="85"/>
      <c r="NZJ112" s="85"/>
      <c r="NZK112" s="85"/>
      <c r="NZL112" s="85"/>
      <c r="NZM112" s="85"/>
      <c r="NZN112" s="85"/>
      <c r="NZO112" s="85"/>
      <c r="NZP112" s="85"/>
      <c r="NZQ112" s="85"/>
      <c r="NZR112" s="85"/>
      <c r="NZS112" s="85"/>
      <c r="NZT112" s="85"/>
      <c r="NZU112" s="85"/>
      <c r="NZV112" s="85"/>
      <c r="NZW112" s="85"/>
      <c r="NZX112" s="85"/>
      <c r="NZY112" s="85"/>
      <c r="NZZ112" s="85"/>
      <c r="OAA112" s="85"/>
      <c r="OAB112" s="85"/>
      <c r="OAC112" s="85"/>
      <c r="OAD112" s="85"/>
      <c r="OAE112" s="85"/>
      <c r="OAF112" s="85"/>
      <c r="OAG112" s="85"/>
      <c r="OAH112" s="85"/>
      <c r="OAI112" s="85"/>
      <c r="OAJ112" s="85"/>
      <c r="OAK112" s="85"/>
      <c r="OAL112" s="85"/>
      <c r="OAM112" s="85"/>
      <c r="OAN112" s="85"/>
      <c r="OAO112" s="85"/>
      <c r="OAP112" s="85"/>
      <c r="OAQ112" s="85"/>
      <c r="OAR112" s="85"/>
      <c r="OAS112" s="85"/>
      <c r="OAT112" s="85"/>
      <c r="OAU112" s="85"/>
      <c r="OAV112" s="85"/>
      <c r="OAW112" s="85"/>
      <c r="OAX112" s="85"/>
      <c r="OAY112" s="85"/>
      <c r="OAZ112" s="85"/>
      <c r="OBA112" s="85"/>
      <c r="OBB112" s="85"/>
      <c r="OBC112" s="85"/>
      <c r="OBD112" s="85"/>
      <c r="OBE112" s="85"/>
      <c r="OBF112" s="85"/>
      <c r="OBG112" s="85"/>
      <c r="OBH112" s="85"/>
      <c r="OBI112" s="85"/>
      <c r="OBJ112" s="85"/>
      <c r="OBK112" s="85"/>
      <c r="OBL112" s="85"/>
      <c r="OBM112" s="85"/>
      <c r="OBN112" s="85"/>
      <c r="OBO112" s="85"/>
      <c r="OBP112" s="85"/>
      <c r="OBQ112" s="85"/>
      <c r="OBR112" s="85"/>
      <c r="OBS112" s="85"/>
      <c r="OBT112" s="85"/>
      <c r="OBU112" s="85"/>
      <c r="OBV112" s="85"/>
      <c r="OBW112" s="85"/>
      <c r="OBX112" s="85"/>
      <c r="OBY112" s="85"/>
      <c r="OBZ112" s="85"/>
      <c r="OCA112" s="85"/>
      <c r="OCB112" s="85"/>
      <c r="OCC112" s="85"/>
      <c r="OCD112" s="85"/>
      <c r="OCE112" s="85"/>
      <c r="OCF112" s="85"/>
      <c r="OCG112" s="85"/>
      <c r="OCH112" s="85"/>
      <c r="OCI112" s="85"/>
      <c r="OCJ112" s="85"/>
      <c r="OCK112" s="85"/>
      <c r="OCL112" s="85"/>
      <c r="OCM112" s="85"/>
      <c r="OCN112" s="85"/>
      <c r="OCO112" s="85"/>
      <c r="OCP112" s="85"/>
      <c r="OCQ112" s="85"/>
      <c r="OCR112" s="85"/>
      <c r="OCS112" s="85"/>
      <c r="OCT112" s="85"/>
      <c r="OCU112" s="85"/>
      <c r="OCV112" s="85"/>
      <c r="OCW112" s="85"/>
      <c r="OCX112" s="85"/>
      <c r="OCY112" s="85"/>
      <c r="OCZ112" s="85"/>
      <c r="ODA112" s="85"/>
      <c r="ODB112" s="85"/>
      <c r="ODC112" s="85"/>
      <c r="ODD112" s="85"/>
      <c r="ODE112" s="85"/>
      <c r="ODF112" s="85"/>
      <c r="ODG112" s="85"/>
      <c r="ODH112" s="85"/>
      <c r="ODI112" s="85"/>
      <c r="ODJ112" s="85"/>
      <c r="ODK112" s="85"/>
      <c r="ODL112" s="85"/>
      <c r="ODM112" s="85"/>
      <c r="ODN112" s="85"/>
      <c r="ODO112" s="85"/>
      <c r="ODP112" s="85"/>
      <c r="ODQ112" s="85"/>
      <c r="ODR112" s="85"/>
      <c r="ODS112" s="85"/>
      <c r="ODT112" s="85"/>
      <c r="ODU112" s="85"/>
      <c r="ODV112" s="85"/>
      <c r="ODW112" s="85"/>
      <c r="ODX112" s="85"/>
      <c r="ODY112" s="85"/>
      <c r="ODZ112" s="85"/>
      <c r="OEA112" s="85"/>
      <c r="OEB112" s="85"/>
      <c r="OEC112" s="85"/>
      <c r="OED112" s="85"/>
      <c r="OEE112" s="85"/>
      <c r="OEF112" s="85"/>
      <c r="OEG112" s="85"/>
      <c r="OEH112" s="85"/>
      <c r="OEI112" s="85"/>
      <c r="OEJ112" s="85"/>
      <c r="OEK112" s="85"/>
      <c r="OEL112" s="85"/>
      <c r="OEM112" s="85"/>
      <c r="OEN112" s="85"/>
      <c r="OEO112" s="85"/>
      <c r="OEP112" s="85"/>
      <c r="OEQ112" s="85"/>
      <c r="OER112" s="85"/>
      <c r="OES112" s="85"/>
      <c r="OET112" s="85"/>
      <c r="OEU112" s="85"/>
      <c r="OEV112" s="85"/>
      <c r="OEW112" s="85"/>
      <c r="OEX112" s="85"/>
      <c r="OEY112" s="85"/>
      <c r="OEZ112" s="85"/>
      <c r="OFA112" s="85"/>
      <c r="OFB112" s="85"/>
      <c r="OFC112" s="85"/>
      <c r="OFD112" s="85"/>
      <c r="OFE112" s="85"/>
      <c r="OFF112" s="85"/>
      <c r="OFG112" s="85"/>
      <c r="OFH112" s="85"/>
      <c r="OFI112" s="85"/>
      <c r="OFJ112" s="85"/>
      <c r="OFK112" s="85"/>
      <c r="OFL112" s="85"/>
      <c r="OFM112" s="85"/>
      <c r="OFN112" s="85"/>
      <c r="OFO112" s="85"/>
      <c r="OFP112" s="85"/>
      <c r="OFQ112" s="85"/>
      <c r="OFR112" s="85"/>
      <c r="OFS112" s="85"/>
      <c r="OFT112" s="85"/>
      <c r="OFU112" s="85"/>
      <c r="OFV112" s="85"/>
      <c r="OFW112" s="85"/>
      <c r="OFX112" s="85"/>
      <c r="OFY112" s="85"/>
      <c r="OFZ112" s="85"/>
      <c r="OGA112" s="85"/>
      <c r="OGB112" s="85"/>
      <c r="OGC112" s="85"/>
      <c r="OGD112" s="85"/>
      <c r="OGE112" s="85"/>
      <c r="OGF112" s="85"/>
      <c r="OGG112" s="85"/>
      <c r="OGH112" s="85"/>
      <c r="OGI112" s="85"/>
      <c r="OGJ112" s="85"/>
      <c r="OGK112" s="85"/>
      <c r="OGL112" s="85"/>
      <c r="OGM112" s="85"/>
      <c r="OGN112" s="85"/>
      <c r="OGO112" s="85"/>
      <c r="OGP112" s="85"/>
      <c r="OGQ112" s="85"/>
      <c r="OGR112" s="85"/>
      <c r="OGS112" s="85"/>
      <c r="OGT112" s="85"/>
      <c r="OGU112" s="85"/>
      <c r="OGV112" s="85"/>
      <c r="OGW112" s="85"/>
      <c r="OGX112" s="85"/>
      <c r="OGY112" s="85"/>
      <c r="OGZ112" s="85"/>
      <c r="OHA112" s="85"/>
      <c r="OHB112" s="85"/>
      <c r="OHC112" s="85"/>
      <c r="OHD112" s="85"/>
      <c r="OHE112" s="85"/>
      <c r="OHF112" s="85"/>
      <c r="OHG112" s="85"/>
      <c r="OHH112" s="85"/>
      <c r="OHI112" s="85"/>
      <c r="OHJ112" s="85"/>
      <c r="OHK112" s="85"/>
      <c r="OHL112" s="85"/>
      <c r="OHM112" s="85"/>
      <c r="OHN112" s="85"/>
      <c r="OHO112" s="85"/>
      <c r="OHP112" s="85"/>
      <c r="OHQ112" s="85"/>
      <c r="OHR112" s="85"/>
      <c r="OHS112" s="85"/>
      <c r="OHT112" s="85"/>
      <c r="OHU112" s="85"/>
      <c r="OHV112" s="85"/>
      <c r="OHW112" s="85"/>
      <c r="OHX112" s="85"/>
      <c r="OHY112" s="85"/>
      <c r="OHZ112" s="85"/>
      <c r="OIA112" s="85"/>
      <c r="OIB112" s="85"/>
      <c r="OIC112" s="85"/>
      <c r="OID112" s="85"/>
      <c r="OIE112" s="85"/>
      <c r="OIF112" s="85"/>
      <c r="OIG112" s="85"/>
      <c r="OIH112" s="85"/>
      <c r="OII112" s="85"/>
      <c r="OIJ112" s="85"/>
      <c r="OIK112" s="85"/>
      <c r="OIL112" s="85"/>
      <c r="OIM112" s="85"/>
      <c r="OIN112" s="85"/>
      <c r="OIO112" s="85"/>
      <c r="OIP112" s="85"/>
      <c r="OIQ112" s="85"/>
      <c r="OIR112" s="85"/>
      <c r="OIS112" s="85"/>
      <c r="OIT112" s="85"/>
      <c r="OIU112" s="85"/>
      <c r="OIV112" s="85"/>
      <c r="OIW112" s="85"/>
      <c r="OIX112" s="85"/>
      <c r="OIY112" s="85"/>
      <c r="OIZ112" s="85"/>
      <c r="OJA112" s="85"/>
      <c r="OJB112" s="85"/>
      <c r="OJC112" s="85"/>
      <c r="OJD112" s="85"/>
      <c r="OJE112" s="85"/>
      <c r="OJF112" s="85"/>
      <c r="OJG112" s="85"/>
      <c r="OJH112" s="85"/>
      <c r="OJI112" s="85"/>
      <c r="OJJ112" s="85"/>
      <c r="OJK112" s="85"/>
      <c r="OJL112" s="85"/>
      <c r="OJM112" s="85"/>
      <c r="OJN112" s="85"/>
      <c r="OJO112" s="85"/>
      <c r="OJP112" s="85"/>
      <c r="OJQ112" s="85"/>
      <c r="OJR112" s="85"/>
      <c r="OJS112" s="85"/>
      <c r="OJT112" s="85"/>
      <c r="OJU112" s="85"/>
      <c r="OJV112" s="85"/>
      <c r="OJW112" s="85"/>
      <c r="OJX112" s="85"/>
      <c r="OJY112" s="85"/>
      <c r="OJZ112" s="85"/>
      <c r="OKA112" s="85"/>
      <c r="OKB112" s="85"/>
      <c r="OKC112" s="85"/>
      <c r="OKD112" s="85"/>
      <c r="OKE112" s="85"/>
      <c r="OKF112" s="85"/>
      <c r="OKG112" s="85"/>
      <c r="OKH112" s="85"/>
      <c r="OKI112" s="85"/>
      <c r="OKJ112" s="85"/>
      <c r="OKK112" s="85"/>
      <c r="OKL112" s="85"/>
      <c r="OKM112" s="85"/>
      <c r="OKN112" s="85"/>
      <c r="OKO112" s="85"/>
      <c r="OKP112" s="85"/>
      <c r="OKQ112" s="85"/>
      <c r="OKR112" s="85"/>
      <c r="OKS112" s="85"/>
      <c r="OKT112" s="85"/>
      <c r="OKU112" s="85"/>
      <c r="OKV112" s="85"/>
      <c r="OKW112" s="85"/>
      <c r="OKX112" s="85"/>
      <c r="OKY112" s="85"/>
      <c r="OKZ112" s="85"/>
      <c r="OLA112" s="85"/>
      <c r="OLB112" s="85"/>
      <c r="OLC112" s="85"/>
      <c r="OLD112" s="85"/>
      <c r="OLE112" s="85"/>
      <c r="OLF112" s="85"/>
      <c r="OLG112" s="85"/>
      <c r="OLH112" s="85"/>
      <c r="OLI112" s="85"/>
      <c r="OLJ112" s="85"/>
      <c r="OLK112" s="85"/>
      <c r="OLL112" s="85"/>
      <c r="OLM112" s="85"/>
      <c r="OLN112" s="85"/>
      <c r="OLO112" s="85"/>
      <c r="OLP112" s="85"/>
      <c r="OLQ112" s="85"/>
      <c r="OLR112" s="85"/>
      <c r="OLS112" s="85"/>
      <c r="OLT112" s="85"/>
      <c r="OLU112" s="85"/>
      <c r="OLV112" s="85"/>
      <c r="OLW112" s="85"/>
      <c r="OLX112" s="85"/>
      <c r="OLY112" s="85"/>
      <c r="OLZ112" s="85"/>
      <c r="OMA112" s="85"/>
      <c r="OMB112" s="85"/>
      <c r="OMC112" s="85"/>
      <c r="OMD112" s="85"/>
      <c r="OME112" s="85"/>
      <c r="OMF112" s="85"/>
      <c r="OMG112" s="85"/>
      <c r="OMH112" s="85"/>
      <c r="OMI112" s="85"/>
      <c r="OMJ112" s="85"/>
      <c r="OMK112" s="85"/>
      <c r="OML112" s="85"/>
      <c r="OMM112" s="85"/>
      <c r="OMN112" s="85"/>
      <c r="OMO112" s="85"/>
      <c r="OMP112" s="85"/>
      <c r="OMQ112" s="85"/>
      <c r="OMR112" s="85"/>
      <c r="OMS112" s="85"/>
      <c r="OMT112" s="85"/>
      <c r="OMU112" s="85"/>
      <c r="OMV112" s="85"/>
      <c r="OMW112" s="85"/>
      <c r="OMX112" s="85"/>
      <c r="OMY112" s="85"/>
      <c r="OMZ112" s="85"/>
      <c r="ONA112" s="85"/>
      <c r="ONB112" s="85"/>
      <c r="ONC112" s="85"/>
      <c r="OND112" s="85"/>
      <c r="ONE112" s="85"/>
      <c r="ONF112" s="85"/>
      <c r="ONG112" s="85"/>
      <c r="ONH112" s="85"/>
      <c r="ONI112" s="85"/>
      <c r="ONJ112" s="85"/>
      <c r="ONK112" s="85"/>
      <c r="ONL112" s="85"/>
      <c r="ONM112" s="85"/>
      <c r="ONN112" s="85"/>
      <c r="ONO112" s="85"/>
      <c r="ONP112" s="85"/>
      <c r="ONQ112" s="85"/>
      <c r="ONR112" s="85"/>
      <c r="ONS112" s="85"/>
      <c r="ONT112" s="85"/>
      <c r="ONU112" s="85"/>
      <c r="ONV112" s="85"/>
      <c r="ONW112" s="85"/>
      <c r="ONX112" s="85"/>
      <c r="ONY112" s="85"/>
      <c r="ONZ112" s="85"/>
      <c r="OOA112" s="85"/>
      <c r="OOB112" s="85"/>
      <c r="OOC112" s="85"/>
      <c r="OOD112" s="85"/>
      <c r="OOE112" s="85"/>
      <c r="OOF112" s="85"/>
      <c r="OOG112" s="85"/>
      <c r="OOH112" s="85"/>
      <c r="OOI112" s="85"/>
      <c r="OOJ112" s="85"/>
      <c r="OOK112" s="85"/>
      <c r="OOL112" s="85"/>
      <c r="OOM112" s="85"/>
      <c r="OON112" s="85"/>
      <c r="OOO112" s="85"/>
      <c r="OOP112" s="85"/>
      <c r="OOQ112" s="85"/>
      <c r="OOR112" s="85"/>
      <c r="OOS112" s="85"/>
      <c r="OOT112" s="85"/>
      <c r="OOU112" s="85"/>
      <c r="OOV112" s="85"/>
      <c r="OOW112" s="85"/>
      <c r="OOX112" s="85"/>
      <c r="OOY112" s="85"/>
      <c r="OOZ112" s="85"/>
      <c r="OPA112" s="85"/>
      <c r="OPB112" s="85"/>
      <c r="OPC112" s="85"/>
      <c r="OPD112" s="85"/>
      <c r="OPE112" s="85"/>
      <c r="OPF112" s="85"/>
      <c r="OPG112" s="85"/>
      <c r="OPH112" s="85"/>
      <c r="OPI112" s="85"/>
      <c r="OPJ112" s="85"/>
      <c r="OPK112" s="85"/>
      <c r="OPL112" s="85"/>
      <c r="OPM112" s="85"/>
      <c r="OPN112" s="85"/>
      <c r="OPO112" s="85"/>
      <c r="OPP112" s="85"/>
      <c r="OPQ112" s="85"/>
      <c r="OPR112" s="85"/>
      <c r="OPS112" s="85"/>
      <c r="OPT112" s="85"/>
      <c r="OPU112" s="85"/>
      <c r="OPV112" s="85"/>
      <c r="OPW112" s="85"/>
      <c r="OPX112" s="85"/>
      <c r="OPY112" s="85"/>
      <c r="OPZ112" s="85"/>
      <c r="OQA112" s="85"/>
      <c r="OQB112" s="85"/>
      <c r="OQC112" s="85"/>
      <c r="OQD112" s="85"/>
      <c r="OQE112" s="85"/>
      <c r="OQF112" s="85"/>
      <c r="OQG112" s="85"/>
      <c r="OQH112" s="85"/>
      <c r="OQI112" s="85"/>
      <c r="OQJ112" s="85"/>
      <c r="OQK112" s="85"/>
      <c r="OQL112" s="85"/>
      <c r="OQM112" s="85"/>
      <c r="OQN112" s="85"/>
      <c r="OQO112" s="85"/>
      <c r="OQP112" s="85"/>
      <c r="OQQ112" s="85"/>
      <c r="OQR112" s="85"/>
      <c r="OQS112" s="85"/>
      <c r="OQT112" s="85"/>
      <c r="OQU112" s="85"/>
      <c r="OQV112" s="85"/>
      <c r="OQW112" s="85"/>
      <c r="OQX112" s="85"/>
      <c r="OQY112" s="85"/>
      <c r="OQZ112" s="85"/>
      <c r="ORA112" s="85"/>
      <c r="ORB112" s="85"/>
      <c r="ORC112" s="85"/>
      <c r="ORD112" s="85"/>
      <c r="ORE112" s="85"/>
      <c r="ORF112" s="85"/>
      <c r="ORG112" s="85"/>
      <c r="ORH112" s="85"/>
      <c r="ORI112" s="85"/>
      <c r="ORJ112" s="85"/>
      <c r="ORK112" s="85"/>
      <c r="ORL112" s="85"/>
      <c r="ORM112" s="85"/>
      <c r="ORN112" s="85"/>
      <c r="ORO112" s="85"/>
      <c r="ORP112" s="85"/>
      <c r="ORQ112" s="85"/>
      <c r="ORR112" s="85"/>
      <c r="ORS112" s="85"/>
      <c r="ORT112" s="85"/>
      <c r="ORU112" s="85"/>
      <c r="ORV112" s="85"/>
      <c r="ORW112" s="85"/>
      <c r="ORX112" s="85"/>
      <c r="ORY112" s="85"/>
      <c r="ORZ112" s="85"/>
      <c r="OSA112" s="85"/>
      <c r="OSB112" s="85"/>
      <c r="OSC112" s="85"/>
      <c r="OSD112" s="85"/>
      <c r="OSE112" s="85"/>
      <c r="OSF112" s="85"/>
      <c r="OSG112" s="85"/>
      <c r="OSH112" s="85"/>
      <c r="OSI112" s="85"/>
      <c r="OSJ112" s="85"/>
      <c r="OSK112" s="85"/>
      <c r="OSL112" s="85"/>
      <c r="OSM112" s="85"/>
      <c r="OSN112" s="85"/>
      <c r="OSO112" s="85"/>
      <c r="OSP112" s="85"/>
      <c r="OSQ112" s="85"/>
      <c r="OSR112" s="85"/>
      <c r="OSS112" s="85"/>
      <c r="OST112" s="85"/>
      <c r="OSU112" s="85"/>
      <c r="OSV112" s="85"/>
      <c r="OSW112" s="85"/>
      <c r="OSX112" s="85"/>
      <c r="OSY112" s="85"/>
      <c r="OSZ112" s="85"/>
      <c r="OTA112" s="85"/>
      <c r="OTB112" s="85"/>
      <c r="OTC112" s="85"/>
      <c r="OTD112" s="85"/>
      <c r="OTE112" s="85"/>
      <c r="OTF112" s="85"/>
      <c r="OTG112" s="85"/>
      <c r="OTH112" s="85"/>
      <c r="OTI112" s="85"/>
      <c r="OTJ112" s="85"/>
      <c r="OTK112" s="85"/>
      <c r="OTL112" s="85"/>
      <c r="OTM112" s="85"/>
      <c r="OTN112" s="85"/>
      <c r="OTO112" s="85"/>
      <c r="OTP112" s="85"/>
      <c r="OTQ112" s="85"/>
      <c r="OTR112" s="85"/>
      <c r="OTS112" s="85"/>
      <c r="OTT112" s="85"/>
      <c r="OTU112" s="85"/>
      <c r="OTV112" s="85"/>
      <c r="OTW112" s="85"/>
      <c r="OTX112" s="85"/>
      <c r="OTY112" s="85"/>
      <c r="OTZ112" s="85"/>
      <c r="OUA112" s="85"/>
      <c r="OUB112" s="85"/>
      <c r="OUC112" s="85"/>
      <c r="OUD112" s="85"/>
      <c r="OUE112" s="85"/>
      <c r="OUF112" s="85"/>
      <c r="OUG112" s="85"/>
      <c r="OUH112" s="85"/>
      <c r="OUI112" s="85"/>
      <c r="OUJ112" s="85"/>
      <c r="OUK112" s="85"/>
      <c r="OUL112" s="85"/>
      <c r="OUM112" s="85"/>
      <c r="OUN112" s="85"/>
      <c r="OUO112" s="85"/>
      <c r="OUP112" s="85"/>
      <c r="OUQ112" s="85"/>
      <c r="OUR112" s="85"/>
      <c r="OUS112" s="85"/>
      <c r="OUT112" s="85"/>
      <c r="OUU112" s="85"/>
      <c r="OUV112" s="85"/>
      <c r="OUW112" s="85"/>
      <c r="OUX112" s="85"/>
      <c r="OUY112" s="85"/>
      <c r="OUZ112" s="85"/>
      <c r="OVA112" s="85"/>
      <c r="OVB112" s="85"/>
      <c r="OVC112" s="85"/>
      <c r="OVD112" s="85"/>
      <c r="OVE112" s="85"/>
      <c r="OVF112" s="85"/>
      <c r="OVG112" s="85"/>
      <c r="OVH112" s="85"/>
      <c r="OVI112" s="85"/>
      <c r="OVJ112" s="85"/>
      <c r="OVK112" s="85"/>
      <c r="OVL112" s="85"/>
      <c r="OVM112" s="85"/>
      <c r="OVN112" s="85"/>
      <c r="OVO112" s="85"/>
      <c r="OVP112" s="85"/>
      <c r="OVQ112" s="85"/>
      <c r="OVR112" s="85"/>
      <c r="OVS112" s="85"/>
      <c r="OVT112" s="85"/>
      <c r="OVU112" s="85"/>
      <c r="OVV112" s="85"/>
      <c r="OVW112" s="85"/>
      <c r="OVX112" s="85"/>
      <c r="OVY112" s="85"/>
      <c r="OVZ112" s="85"/>
      <c r="OWA112" s="85"/>
      <c r="OWB112" s="85"/>
      <c r="OWC112" s="85"/>
      <c r="OWD112" s="85"/>
      <c r="OWE112" s="85"/>
      <c r="OWF112" s="85"/>
      <c r="OWG112" s="85"/>
      <c r="OWH112" s="85"/>
      <c r="OWI112" s="85"/>
      <c r="OWJ112" s="85"/>
      <c r="OWK112" s="85"/>
      <c r="OWL112" s="85"/>
      <c r="OWM112" s="85"/>
      <c r="OWN112" s="85"/>
      <c r="OWO112" s="85"/>
      <c r="OWP112" s="85"/>
      <c r="OWQ112" s="85"/>
      <c r="OWR112" s="85"/>
      <c r="OWS112" s="85"/>
      <c r="OWT112" s="85"/>
      <c r="OWU112" s="85"/>
      <c r="OWV112" s="85"/>
      <c r="OWW112" s="85"/>
      <c r="OWX112" s="85"/>
      <c r="OWY112" s="85"/>
      <c r="OWZ112" s="85"/>
      <c r="OXA112" s="85"/>
      <c r="OXB112" s="85"/>
      <c r="OXC112" s="85"/>
      <c r="OXD112" s="85"/>
      <c r="OXE112" s="85"/>
      <c r="OXF112" s="85"/>
      <c r="OXG112" s="85"/>
      <c r="OXH112" s="85"/>
      <c r="OXI112" s="85"/>
      <c r="OXJ112" s="85"/>
      <c r="OXK112" s="85"/>
      <c r="OXL112" s="85"/>
      <c r="OXM112" s="85"/>
      <c r="OXN112" s="85"/>
      <c r="OXO112" s="85"/>
      <c r="OXP112" s="85"/>
      <c r="OXQ112" s="85"/>
      <c r="OXR112" s="85"/>
      <c r="OXS112" s="85"/>
      <c r="OXT112" s="85"/>
      <c r="OXU112" s="85"/>
      <c r="OXV112" s="85"/>
      <c r="OXW112" s="85"/>
      <c r="OXX112" s="85"/>
      <c r="OXY112" s="85"/>
      <c r="OXZ112" s="85"/>
      <c r="OYA112" s="85"/>
      <c r="OYB112" s="85"/>
      <c r="OYC112" s="85"/>
      <c r="OYD112" s="85"/>
      <c r="OYE112" s="85"/>
      <c r="OYF112" s="85"/>
      <c r="OYG112" s="85"/>
      <c r="OYH112" s="85"/>
      <c r="OYI112" s="85"/>
      <c r="OYJ112" s="85"/>
      <c r="OYK112" s="85"/>
      <c r="OYL112" s="85"/>
      <c r="OYM112" s="85"/>
      <c r="OYN112" s="85"/>
      <c r="OYO112" s="85"/>
      <c r="OYP112" s="85"/>
      <c r="OYQ112" s="85"/>
      <c r="OYR112" s="85"/>
      <c r="OYS112" s="85"/>
      <c r="OYT112" s="85"/>
      <c r="OYU112" s="85"/>
      <c r="OYV112" s="85"/>
      <c r="OYW112" s="85"/>
      <c r="OYX112" s="85"/>
      <c r="OYY112" s="85"/>
      <c r="OYZ112" s="85"/>
      <c r="OZA112" s="85"/>
      <c r="OZB112" s="85"/>
      <c r="OZC112" s="85"/>
      <c r="OZD112" s="85"/>
      <c r="OZE112" s="85"/>
      <c r="OZF112" s="85"/>
      <c r="OZG112" s="85"/>
      <c r="OZH112" s="85"/>
      <c r="OZI112" s="85"/>
      <c r="OZJ112" s="85"/>
      <c r="OZK112" s="85"/>
      <c r="OZL112" s="85"/>
      <c r="OZM112" s="85"/>
      <c r="OZN112" s="85"/>
      <c r="OZO112" s="85"/>
      <c r="OZP112" s="85"/>
      <c r="OZQ112" s="85"/>
      <c r="OZR112" s="85"/>
      <c r="OZS112" s="85"/>
      <c r="OZT112" s="85"/>
      <c r="OZU112" s="85"/>
      <c r="OZV112" s="85"/>
      <c r="OZW112" s="85"/>
      <c r="OZX112" s="85"/>
      <c r="OZY112" s="85"/>
      <c r="OZZ112" s="85"/>
      <c r="PAA112" s="85"/>
      <c r="PAB112" s="85"/>
      <c r="PAC112" s="85"/>
      <c r="PAD112" s="85"/>
      <c r="PAE112" s="85"/>
      <c r="PAF112" s="85"/>
      <c r="PAG112" s="85"/>
      <c r="PAH112" s="85"/>
      <c r="PAI112" s="85"/>
      <c r="PAJ112" s="85"/>
      <c r="PAK112" s="85"/>
      <c r="PAL112" s="85"/>
      <c r="PAM112" s="85"/>
      <c r="PAN112" s="85"/>
      <c r="PAO112" s="85"/>
      <c r="PAP112" s="85"/>
      <c r="PAQ112" s="85"/>
      <c r="PAR112" s="85"/>
      <c r="PAS112" s="85"/>
      <c r="PAT112" s="85"/>
      <c r="PAU112" s="85"/>
      <c r="PAV112" s="85"/>
      <c r="PAW112" s="85"/>
      <c r="PAX112" s="85"/>
      <c r="PAY112" s="85"/>
      <c r="PAZ112" s="85"/>
      <c r="PBA112" s="85"/>
      <c r="PBB112" s="85"/>
      <c r="PBC112" s="85"/>
      <c r="PBD112" s="85"/>
      <c r="PBE112" s="85"/>
      <c r="PBF112" s="85"/>
      <c r="PBG112" s="85"/>
      <c r="PBH112" s="85"/>
      <c r="PBI112" s="85"/>
      <c r="PBJ112" s="85"/>
      <c r="PBK112" s="85"/>
      <c r="PBL112" s="85"/>
      <c r="PBM112" s="85"/>
      <c r="PBN112" s="85"/>
      <c r="PBO112" s="85"/>
      <c r="PBP112" s="85"/>
      <c r="PBQ112" s="85"/>
      <c r="PBR112" s="85"/>
      <c r="PBS112" s="85"/>
      <c r="PBT112" s="85"/>
      <c r="PBU112" s="85"/>
      <c r="PBV112" s="85"/>
      <c r="PBW112" s="85"/>
      <c r="PBX112" s="85"/>
      <c r="PBY112" s="85"/>
      <c r="PBZ112" s="85"/>
      <c r="PCA112" s="85"/>
      <c r="PCB112" s="85"/>
      <c r="PCC112" s="85"/>
      <c r="PCD112" s="85"/>
      <c r="PCE112" s="85"/>
      <c r="PCF112" s="85"/>
      <c r="PCG112" s="85"/>
      <c r="PCH112" s="85"/>
      <c r="PCI112" s="85"/>
      <c r="PCJ112" s="85"/>
      <c r="PCK112" s="85"/>
      <c r="PCL112" s="85"/>
      <c r="PCM112" s="85"/>
      <c r="PCN112" s="85"/>
      <c r="PCO112" s="85"/>
      <c r="PCP112" s="85"/>
      <c r="PCQ112" s="85"/>
      <c r="PCR112" s="85"/>
      <c r="PCS112" s="85"/>
      <c r="PCT112" s="85"/>
      <c r="PCU112" s="85"/>
      <c r="PCV112" s="85"/>
      <c r="PCW112" s="85"/>
      <c r="PCX112" s="85"/>
      <c r="PCY112" s="85"/>
      <c r="PCZ112" s="85"/>
      <c r="PDA112" s="85"/>
      <c r="PDB112" s="85"/>
      <c r="PDC112" s="85"/>
      <c r="PDD112" s="85"/>
      <c r="PDE112" s="85"/>
      <c r="PDF112" s="85"/>
      <c r="PDG112" s="85"/>
      <c r="PDH112" s="85"/>
      <c r="PDI112" s="85"/>
      <c r="PDJ112" s="85"/>
      <c r="PDK112" s="85"/>
      <c r="PDL112" s="85"/>
      <c r="PDM112" s="85"/>
      <c r="PDN112" s="85"/>
      <c r="PDO112" s="85"/>
      <c r="PDP112" s="85"/>
      <c r="PDQ112" s="85"/>
      <c r="PDR112" s="85"/>
      <c r="PDS112" s="85"/>
      <c r="PDT112" s="85"/>
      <c r="PDU112" s="85"/>
      <c r="PDV112" s="85"/>
      <c r="PDW112" s="85"/>
      <c r="PDX112" s="85"/>
      <c r="PDY112" s="85"/>
      <c r="PDZ112" s="85"/>
      <c r="PEA112" s="85"/>
      <c r="PEB112" s="85"/>
      <c r="PEC112" s="85"/>
      <c r="PED112" s="85"/>
      <c r="PEE112" s="85"/>
      <c r="PEF112" s="85"/>
      <c r="PEG112" s="85"/>
      <c r="PEH112" s="85"/>
      <c r="PEI112" s="85"/>
      <c r="PEJ112" s="85"/>
      <c r="PEK112" s="85"/>
      <c r="PEL112" s="85"/>
      <c r="PEM112" s="85"/>
      <c r="PEN112" s="85"/>
      <c r="PEO112" s="85"/>
      <c r="PEP112" s="85"/>
      <c r="PEQ112" s="85"/>
      <c r="PER112" s="85"/>
      <c r="PES112" s="85"/>
      <c r="PET112" s="85"/>
      <c r="PEU112" s="85"/>
      <c r="PEV112" s="85"/>
      <c r="PEW112" s="85"/>
      <c r="PEX112" s="85"/>
      <c r="PEY112" s="85"/>
      <c r="PEZ112" s="85"/>
      <c r="PFA112" s="85"/>
      <c r="PFB112" s="85"/>
      <c r="PFC112" s="85"/>
      <c r="PFD112" s="85"/>
      <c r="PFE112" s="85"/>
      <c r="PFF112" s="85"/>
      <c r="PFG112" s="85"/>
      <c r="PFH112" s="85"/>
      <c r="PFI112" s="85"/>
      <c r="PFJ112" s="85"/>
      <c r="PFK112" s="85"/>
      <c r="PFL112" s="85"/>
      <c r="PFM112" s="85"/>
      <c r="PFN112" s="85"/>
      <c r="PFO112" s="85"/>
      <c r="PFP112" s="85"/>
      <c r="PFQ112" s="85"/>
      <c r="PFR112" s="85"/>
      <c r="PFS112" s="85"/>
      <c r="PFT112" s="85"/>
      <c r="PFU112" s="85"/>
      <c r="PFV112" s="85"/>
      <c r="PFW112" s="85"/>
      <c r="PFX112" s="85"/>
      <c r="PFY112" s="85"/>
      <c r="PFZ112" s="85"/>
      <c r="PGA112" s="85"/>
      <c r="PGB112" s="85"/>
      <c r="PGC112" s="85"/>
      <c r="PGD112" s="85"/>
      <c r="PGE112" s="85"/>
      <c r="PGF112" s="85"/>
      <c r="PGG112" s="85"/>
      <c r="PGH112" s="85"/>
      <c r="PGI112" s="85"/>
      <c r="PGJ112" s="85"/>
      <c r="PGK112" s="85"/>
      <c r="PGL112" s="85"/>
      <c r="PGM112" s="85"/>
      <c r="PGN112" s="85"/>
      <c r="PGO112" s="85"/>
      <c r="PGP112" s="85"/>
      <c r="PGQ112" s="85"/>
      <c r="PGR112" s="85"/>
      <c r="PGS112" s="85"/>
      <c r="PGT112" s="85"/>
      <c r="PGU112" s="85"/>
      <c r="PGV112" s="85"/>
      <c r="PGW112" s="85"/>
      <c r="PGX112" s="85"/>
      <c r="PGY112" s="85"/>
      <c r="PGZ112" s="85"/>
      <c r="PHA112" s="85"/>
      <c r="PHB112" s="85"/>
      <c r="PHC112" s="85"/>
      <c r="PHD112" s="85"/>
      <c r="PHE112" s="85"/>
      <c r="PHF112" s="85"/>
      <c r="PHG112" s="85"/>
      <c r="PHH112" s="85"/>
      <c r="PHI112" s="85"/>
      <c r="PHJ112" s="85"/>
      <c r="PHK112" s="85"/>
      <c r="PHL112" s="85"/>
      <c r="PHM112" s="85"/>
      <c r="PHN112" s="85"/>
      <c r="PHO112" s="85"/>
      <c r="PHP112" s="85"/>
      <c r="PHQ112" s="85"/>
      <c r="PHR112" s="85"/>
      <c r="PHS112" s="85"/>
      <c r="PHT112" s="85"/>
      <c r="PHU112" s="85"/>
      <c r="PHV112" s="85"/>
      <c r="PHW112" s="85"/>
      <c r="PHX112" s="85"/>
      <c r="PHY112" s="85"/>
      <c r="PHZ112" s="85"/>
      <c r="PIA112" s="85"/>
      <c r="PIB112" s="85"/>
      <c r="PIC112" s="85"/>
      <c r="PID112" s="85"/>
      <c r="PIE112" s="85"/>
      <c r="PIF112" s="85"/>
      <c r="PIG112" s="85"/>
      <c r="PIH112" s="85"/>
      <c r="PII112" s="85"/>
      <c r="PIJ112" s="85"/>
      <c r="PIK112" s="85"/>
      <c r="PIL112" s="85"/>
      <c r="PIM112" s="85"/>
      <c r="PIN112" s="85"/>
      <c r="PIO112" s="85"/>
      <c r="PIP112" s="85"/>
      <c r="PIQ112" s="85"/>
      <c r="PIR112" s="85"/>
      <c r="PIS112" s="85"/>
      <c r="PIT112" s="85"/>
      <c r="PIU112" s="85"/>
      <c r="PIV112" s="85"/>
      <c r="PIW112" s="85"/>
      <c r="PIX112" s="85"/>
      <c r="PIY112" s="85"/>
      <c r="PIZ112" s="85"/>
      <c r="PJA112" s="85"/>
      <c r="PJB112" s="85"/>
      <c r="PJC112" s="85"/>
      <c r="PJD112" s="85"/>
      <c r="PJE112" s="85"/>
      <c r="PJF112" s="85"/>
      <c r="PJG112" s="85"/>
      <c r="PJH112" s="85"/>
      <c r="PJI112" s="85"/>
      <c r="PJJ112" s="85"/>
      <c r="PJK112" s="85"/>
      <c r="PJL112" s="85"/>
      <c r="PJM112" s="85"/>
      <c r="PJN112" s="85"/>
      <c r="PJO112" s="85"/>
      <c r="PJP112" s="85"/>
      <c r="PJQ112" s="85"/>
      <c r="PJR112" s="85"/>
      <c r="PJS112" s="85"/>
      <c r="PJT112" s="85"/>
      <c r="PJU112" s="85"/>
      <c r="PJV112" s="85"/>
      <c r="PJW112" s="85"/>
      <c r="PJX112" s="85"/>
      <c r="PJY112" s="85"/>
      <c r="PJZ112" s="85"/>
      <c r="PKA112" s="85"/>
      <c r="PKB112" s="85"/>
      <c r="PKC112" s="85"/>
      <c r="PKD112" s="85"/>
      <c r="PKE112" s="85"/>
      <c r="PKF112" s="85"/>
      <c r="PKG112" s="85"/>
      <c r="PKH112" s="85"/>
      <c r="PKI112" s="85"/>
      <c r="PKJ112" s="85"/>
      <c r="PKK112" s="85"/>
      <c r="PKL112" s="85"/>
      <c r="PKM112" s="85"/>
      <c r="PKN112" s="85"/>
      <c r="PKO112" s="85"/>
      <c r="PKP112" s="85"/>
      <c r="PKQ112" s="85"/>
      <c r="PKR112" s="85"/>
      <c r="PKS112" s="85"/>
      <c r="PKT112" s="85"/>
      <c r="PKU112" s="85"/>
      <c r="PKV112" s="85"/>
      <c r="PKW112" s="85"/>
      <c r="PKX112" s="85"/>
      <c r="PKY112" s="85"/>
      <c r="PKZ112" s="85"/>
      <c r="PLA112" s="85"/>
      <c r="PLB112" s="85"/>
      <c r="PLC112" s="85"/>
      <c r="PLD112" s="85"/>
      <c r="PLE112" s="85"/>
      <c r="PLF112" s="85"/>
      <c r="PLG112" s="85"/>
      <c r="PLH112" s="85"/>
      <c r="PLI112" s="85"/>
      <c r="PLJ112" s="85"/>
      <c r="PLK112" s="85"/>
      <c r="PLL112" s="85"/>
      <c r="PLM112" s="85"/>
      <c r="PLN112" s="85"/>
      <c r="PLO112" s="85"/>
      <c r="PLP112" s="85"/>
      <c r="PLQ112" s="85"/>
      <c r="PLR112" s="85"/>
      <c r="PLS112" s="85"/>
      <c r="PLT112" s="85"/>
      <c r="PLU112" s="85"/>
      <c r="PLV112" s="85"/>
      <c r="PLW112" s="85"/>
      <c r="PLX112" s="85"/>
      <c r="PLY112" s="85"/>
      <c r="PLZ112" s="85"/>
      <c r="PMA112" s="85"/>
      <c r="PMB112" s="85"/>
      <c r="PMC112" s="85"/>
      <c r="PMD112" s="85"/>
      <c r="PME112" s="85"/>
      <c r="PMF112" s="85"/>
      <c r="PMG112" s="85"/>
      <c r="PMH112" s="85"/>
      <c r="PMI112" s="85"/>
      <c r="PMJ112" s="85"/>
      <c r="PMK112" s="85"/>
      <c r="PML112" s="85"/>
      <c r="PMM112" s="85"/>
      <c r="PMN112" s="85"/>
      <c r="PMO112" s="85"/>
      <c r="PMP112" s="85"/>
      <c r="PMQ112" s="85"/>
      <c r="PMR112" s="85"/>
      <c r="PMS112" s="85"/>
      <c r="PMT112" s="85"/>
      <c r="PMU112" s="85"/>
      <c r="PMV112" s="85"/>
      <c r="PMW112" s="85"/>
      <c r="PMX112" s="85"/>
      <c r="PMY112" s="85"/>
      <c r="PMZ112" s="85"/>
      <c r="PNA112" s="85"/>
      <c r="PNB112" s="85"/>
      <c r="PNC112" s="85"/>
      <c r="PND112" s="85"/>
      <c r="PNE112" s="85"/>
      <c r="PNF112" s="85"/>
      <c r="PNG112" s="85"/>
      <c r="PNH112" s="85"/>
      <c r="PNI112" s="85"/>
      <c r="PNJ112" s="85"/>
      <c r="PNK112" s="85"/>
      <c r="PNL112" s="85"/>
      <c r="PNM112" s="85"/>
      <c r="PNN112" s="85"/>
      <c r="PNO112" s="85"/>
      <c r="PNP112" s="85"/>
      <c r="PNQ112" s="85"/>
      <c r="PNR112" s="85"/>
      <c r="PNS112" s="85"/>
      <c r="PNT112" s="85"/>
      <c r="PNU112" s="85"/>
      <c r="PNV112" s="85"/>
      <c r="PNW112" s="85"/>
      <c r="PNX112" s="85"/>
      <c r="PNY112" s="85"/>
      <c r="PNZ112" s="85"/>
      <c r="POA112" s="85"/>
      <c r="POB112" s="85"/>
      <c r="POC112" s="85"/>
      <c r="POD112" s="85"/>
      <c r="POE112" s="85"/>
      <c r="POF112" s="85"/>
      <c r="POG112" s="85"/>
      <c r="POH112" s="85"/>
      <c r="POI112" s="85"/>
      <c r="POJ112" s="85"/>
      <c r="POK112" s="85"/>
      <c r="POL112" s="85"/>
      <c r="POM112" s="85"/>
      <c r="PON112" s="85"/>
      <c r="POO112" s="85"/>
      <c r="POP112" s="85"/>
      <c r="POQ112" s="85"/>
      <c r="POR112" s="85"/>
      <c r="POS112" s="85"/>
      <c r="POT112" s="85"/>
      <c r="POU112" s="85"/>
      <c r="POV112" s="85"/>
      <c r="POW112" s="85"/>
      <c r="POX112" s="85"/>
      <c r="POY112" s="85"/>
      <c r="POZ112" s="85"/>
      <c r="PPA112" s="85"/>
      <c r="PPB112" s="85"/>
      <c r="PPC112" s="85"/>
      <c r="PPD112" s="85"/>
      <c r="PPE112" s="85"/>
      <c r="PPF112" s="85"/>
      <c r="PPG112" s="85"/>
      <c r="PPH112" s="85"/>
      <c r="PPI112" s="85"/>
      <c r="PPJ112" s="85"/>
      <c r="PPK112" s="85"/>
      <c r="PPL112" s="85"/>
      <c r="PPM112" s="85"/>
      <c r="PPN112" s="85"/>
      <c r="PPO112" s="85"/>
      <c r="PPP112" s="85"/>
      <c r="PPQ112" s="85"/>
      <c r="PPR112" s="85"/>
      <c r="PPS112" s="85"/>
      <c r="PPT112" s="85"/>
      <c r="PPU112" s="85"/>
      <c r="PPV112" s="85"/>
      <c r="PPW112" s="85"/>
      <c r="PPX112" s="85"/>
      <c r="PPY112" s="85"/>
      <c r="PPZ112" s="85"/>
      <c r="PQA112" s="85"/>
      <c r="PQB112" s="85"/>
      <c r="PQC112" s="85"/>
      <c r="PQD112" s="85"/>
      <c r="PQE112" s="85"/>
      <c r="PQF112" s="85"/>
      <c r="PQG112" s="85"/>
      <c r="PQH112" s="85"/>
      <c r="PQI112" s="85"/>
      <c r="PQJ112" s="85"/>
      <c r="PQK112" s="85"/>
      <c r="PQL112" s="85"/>
      <c r="PQM112" s="85"/>
      <c r="PQN112" s="85"/>
      <c r="PQO112" s="85"/>
      <c r="PQP112" s="85"/>
      <c r="PQQ112" s="85"/>
      <c r="PQR112" s="85"/>
      <c r="PQS112" s="85"/>
      <c r="PQT112" s="85"/>
      <c r="PQU112" s="85"/>
      <c r="PQV112" s="85"/>
      <c r="PQW112" s="85"/>
      <c r="PQX112" s="85"/>
      <c r="PQY112" s="85"/>
      <c r="PQZ112" s="85"/>
      <c r="PRA112" s="85"/>
      <c r="PRB112" s="85"/>
      <c r="PRC112" s="85"/>
      <c r="PRD112" s="85"/>
      <c r="PRE112" s="85"/>
      <c r="PRF112" s="85"/>
      <c r="PRG112" s="85"/>
      <c r="PRH112" s="85"/>
      <c r="PRI112" s="85"/>
      <c r="PRJ112" s="85"/>
      <c r="PRK112" s="85"/>
      <c r="PRL112" s="85"/>
      <c r="PRM112" s="85"/>
      <c r="PRN112" s="85"/>
      <c r="PRO112" s="85"/>
      <c r="PRP112" s="85"/>
      <c r="PRQ112" s="85"/>
      <c r="PRR112" s="85"/>
      <c r="PRS112" s="85"/>
      <c r="PRT112" s="85"/>
      <c r="PRU112" s="85"/>
      <c r="PRV112" s="85"/>
      <c r="PRW112" s="85"/>
      <c r="PRX112" s="85"/>
      <c r="PRY112" s="85"/>
      <c r="PRZ112" s="85"/>
      <c r="PSA112" s="85"/>
      <c r="PSB112" s="85"/>
      <c r="PSC112" s="85"/>
      <c r="PSD112" s="85"/>
      <c r="PSE112" s="85"/>
      <c r="PSF112" s="85"/>
      <c r="PSG112" s="85"/>
      <c r="PSH112" s="85"/>
      <c r="PSI112" s="85"/>
      <c r="PSJ112" s="85"/>
      <c r="PSK112" s="85"/>
      <c r="PSL112" s="85"/>
      <c r="PSM112" s="85"/>
      <c r="PSN112" s="85"/>
      <c r="PSO112" s="85"/>
      <c r="PSP112" s="85"/>
      <c r="PSQ112" s="85"/>
      <c r="PSR112" s="85"/>
      <c r="PSS112" s="85"/>
      <c r="PST112" s="85"/>
      <c r="PSU112" s="85"/>
      <c r="PSV112" s="85"/>
      <c r="PSW112" s="85"/>
      <c r="PSX112" s="85"/>
      <c r="PSY112" s="85"/>
      <c r="PSZ112" s="85"/>
      <c r="PTA112" s="85"/>
      <c r="PTB112" s="85"/>
      <c r="PTC112" s="85"/>
      <c r="PTD112" s="85"/>
      <c r="PTE112" s="85"/>
      <c r="PTF112" s="85"/>
      <c r="PTG112" s="85"/>
      <c r="PTH112" s="85"/>
      <c r="PTI112" s="85"/>
      <c r="PTJ112" s="85"/>
      <c r="PTK112" s="85"/>
      <c r="PTL112" s="85"/>
      <c r="PTM112" s="85"/>
      <c r="PTN112" s="85"/>
      <c r="PTO112" s="85"/>
      <c r="PTP112" s="85"/>
      <c r="PTQ112" s="85"/>
      <c r="PTR112" s="85"/>
      <c r="PTS112" s="85"/>
      <c r="PTT112" s="85"/>
      <c r="PTU112" s="85"/>
      <c r="PTV112" s="85"/>
      <c r="PTW112" s="85"/>
      <c r="PTX112" s="85"/>
      <c r="PTY112" s="85"/>
      <c r="PTZ112" s="85"/>
      <c r="PUA112" s="85"/>
      <c r="PUB112" s="85"/>
      <c r="PUC112" s="85"/>
      <c r="PUD112" s="85"/>
      <c r="PUE112" s="85"/>
      <c r="PUF112" s="85"/>
      <c r="PUG112" s="85"/>
      <c r="PUH112" s="85"/>
      <c r="PUI112" s="85"/>
      <c r="PUJ112" s="85"/>
      <c r="PUK112" s="85"/>
      <c r="PUL112" s="85"/>
      <c r="PUM112" s="85"/>
      <c r="PUN112" s="85"/>
      <c r="PUO112" s="85"/>
      <c r="PUP112" s="85"/>
      <c r="PUQ112" s="85"/>
      <c r="PUR112" s="85"/>
      <c r="PUS112" s="85"/>
      <c r="PUT112" s="85"/>
      <c r="PUU112" s="85"/>
      <c r="PUV112" s="85"/>
      <c r="PUW112" s="85"/>
      <c r="PUX112" s="85"/>
      <c r="PUY112" s="85"/>
      <c r="PUZ112" s="85"/>
      <c r="PVA112" s="85"/>
      <c r="PVB112" s="85"/>
      <c r="PVC112" s="85"/>
      <c r="PVD112" s="85"/>
      <c r="PVE112" s="85"/>
      <c r="PVF112" s="85"/>
      <c r="PVG112" s="85"/>
      <c r="PVH112" s="85"/>
      <c r="PVI112" s="85"/>
      <c r="PVJ112" s="85"/>
      <c r="PVK112" s="85"/>
      <c r="PVL112" s="85"/>
      <c r="PVM112" s="85"/>
      <c r="PVN112" s="85"/>
      <c r="PVO112" s="85"/>
      <c r="PVP112" s="85"/>
      <c r="PVQ112" s="85"/>
      <c r="PVR112" s="85"/>
      <c r="PVS112" s="85"/>
      <c r="PVT112" s="85"/>
      <c r="PVU112" s="85"/>
      <c r="PVV112" s="85"/>
      <c r="PVW112" s="85"/>
      <c r="PVX112" s="85"/>
      <c r="PVY112" s="85"/>
      <c r="PVZ112" s="85"/>
      <c r="PWA112" s="85"/>
      <c r="PWB112" s="85"/>
      <c r="PWC112" s="85"/>
      <c r="PWD112" s="85"/>
      <c r="PWE112" s="85"/>
      <c r="PWF112" s="85"/>
      <c r="PWG112" s="85"/>
      <c r="PWH112" s="85"/>
      <c r="PWI112" s="85"/>
      <c r="PWJ112" s="85"/>
      <c r="PWK112" s="85"/>
      <c r="PWL112" s="85"/>
      <c r="PWM112" s="85"/>
      <c r="PWN112" s="85"/>
      <c r="PWO112" s="85"/>
      <c r="PWP112" s="85"/>
      <c r="PWQ112" s="85"/>
      <c r="PWR112" s="85"/>
      <c r="PWS112" s="85"/>
      <c r="PWT112" s="85"/>
      <c r="PWU112" s="85"/>
      <c r="PWV112" s="85"/>
      <c r="PWW112" s="85"/>
      <c r="PWX112" s="85"/>
      <c r="PWY112" s="85"/>
      <c r="PWZ112" s="85"/>
      <c r="PXA112" s="85"/>
      <c r="PXB112" s="85"/>
      <c r="PXC112" s="85"/>
      <c r="PXD112" s="85"/>
      <c r="PXE112" s="85"/>
      <c r="PXF112" s="85"/>
      <c r="PXG112" s="85"/>
      <c r="PXH112" s="85"/>
      <c r="PXI112" s="85"/>
      <c r="PXJ112" s="85"/>
      <c r="PXK112" s="85"/>
      <c r="PXL112" s="85"/>
      <c r="PXM112" s="85"/>
      <c r="PXN112" s="85"/>
      <c r="PXO112" s="85"/>
      <c r="PXP112" s="85"/>
      <c r="PXQ112" s="85"/>
      <c r="PXR112" s="85"/>
      <c r="PXS112" s="85"/>
      <c r="PXT112" s="85"/>
      <c r="PXU112" s="85"/>
      <c r="PXV112" s="85"/>
      <c r="PXW112" s="85"/>
      <c r="PXX112" s="85"/>
      <c r="PXY112" s="85"/>
      <c r="PXZ112" s="85"/>
      <c r="PYA112" s="85"/>
      <c r="PYB112" s="85"/>
      <c r="PYC112" s="85"/>
      <c r="PYD112" s="85"/>
      <c r="PYE112" s="85"/>
      <c r="PYF112" s="85"/>
      <c r="PYG112" s="85"/>
      <c r="PYH112" s="85"/>
      <c r="PYI112" s="85"/>
      <c r="PYJ112" s="85"/>
      <c r="PYK112" s="85"/>
      <c r="PYL112" s="85"/>
      <c r="PYM112" s="85"/>
      <c r="PYN112" s="85"/>
      <c r="PYO112" s="85"/>
      <c r="PYP112" s="85"/>
      <c r="PYQ112" s="85"/>
      <c r="PYR112" s="85"/>
      <c r="PYS112" s="85"/>
      <c r="PYT112" s="85"/>
      <c r="PYU112" s="85"/>
      <c r="PYV112" s="85"/>
      <c r="PYW112" s="85"/>
      <c r="PYX112" s="85"/>
      <c r="PYY112" s="85"/>
      <c r="PYZ112" s="85"/>
      <c r="PZA112" s="85"/>
      <c r="PZB112" s="85"/>
      <c r="PZC112" s="85"/>
      <c r="PZD112" s="85"/>
      <c r="PZE112" s="85"/>
      <c r="PZF112" s="85"/>
      <c r="PZG112" s="85"/>
      <c r="PZH112" s="85"/>
      <c r="PZI112" s="85"/>
      <c r="PZJ112" s="85"/>
      <c r="PZK112" s="85"/>
      <c r="PZL112" s="85"/>
      <c r="PZM112" s="85"/>
      <c r="PZN112" s="85"/>
      <c r="PZO112" s="85"/>
      <c r="PZP112" s="85"/>
      <c r="PZQ112" s="85"/>
      <c r="PZR112" s="85"/>
      <c r="PZS112" s="85"/>
      <c r="PZT112" s="85"/>
      <c r="PZU112" s="85"/>
      <c r="PZV112" s="85"/>
      <c r="PZW112" s="85"/>
      <c r="PZX112" s="85"/>
      <c r="PZY112" s="85"/>
      <c r="PZZ112" s="85"/>
      <c r="QAA112" s="85"/>
      <c r="QAB112" s="85"/>
      <c r="QAC112" s="85"/>
      <c r="QAD112" s="85"/>
      <c r="QAE112" s="85"/>
      <c r="QAF112" s="85"/>
      <c r="QAG112" s="85"/>
      <c r="QAH112" s="85"/>
      <c r="QAI112" s="85"/>
      <c r="QAJ112" s="85"/>
      <c r="QAK112" s="85"/>
      <c r="QAL112" s="85"/>
      <c r="QAM112" s="85"/>
      <c r="QAN112" s="85"/>
      <c r="QAO112" s="85"/>
      <c r="QAP112" s="85"/>
      <c r="QAQ112" s="85"/>
      <c r="QAR112" s="85"/>
      <c r="QAS112" s="85"/>
      <c r="QAT112" s="85"/>
      <c r="QAU112" s="85"/>
      <c r="QAV112" s="85"/>
      <c r="QAW112" s="85"/>
      <c r="QAX112" s="85"/>
      <c r="QAY112" s="85"/>
      <c r="QAZ112" s="85"/>
      <c r="QBA112" s="85"/>
      <c r="QBB112" s="85"/>
      <c r="QBC112" s="85"/>
      <c r="QBD112" s="85"/>
      <c r="QBE112" s="85"/>
      <c r="QBF112" s="85"/>
      <c r="QBG112" s="85"/>
      <c r="QBH112" s="85"/>
      <c r="QBI112" s="85"/>
      <c r="QBJ112" s="85"/>
      <c r="QBK112" s="85"/>
      <c r="QBL112" s="85"/>
      <c r="QBM112" s="85"/>
      <c r="QBN112" s="85"/>
      <c r="QBO112" s="85"/>
      <c r="QBP112" s="85"/>
      <c r="QBQ112" s="85"/>
      <c r="QBR112" s="85"/>
      <c r="QBS112" s="85"/>
      <c r="QBT112" s="85"/>
      <c r="QBU112" s="85"/>
      <c r="QBV112" s="85"/>
      <c r="QBW112" s="85"/>
      <c r="QBX112" s="85"/>
      <c r="QBY112" s="85"/>
      <c r="QBZ112" s="85"/>
      <c r="QCA112" s="85"/>
      <c r="QCB112" s="85"/>
      <c r="QCC112" s="85"/>
      <c r="QCD112" s="85"/>
      <c r="QCE112" s="85"/>
      <c r="QCF112" s="85"/>
      <c r="QCG112" s="85"/>
      <c r="QCH112" s="85"/>
      <c r="QCI112" s="85"/>
      <c r="QCJ112" s="85"/>
      <c r="QCK112" s="85"/>
      <c r="QCL112" s="85"/>
      <c r="QCM112" s="85"/>
      <c r="QCN112" s="85"/>
      <c r="QCO112" s="85"/>
      <c r="QCP112" s="85"/>
      <c r="QCQ112" s="85"/>
      <c r="QCR112" s="85"/>
      <c r="QCS112" s="85"/>
      <c r="QCT112" s="85"/>
      <c r="QCU112" s="85"/>
      <c r="QCV112" s="85"/>
      <c r="QCW112" s="85"/>
      <c r="QCX112" s="85"/>
      <c r="QCY112" s="85"/>
      <c r="QCZ112" s="85"/>
      <c r="QDA112" s="85"/>
      <c r="QDB112" s="85"/>
      <c r="QDC112" s="85"/>
      <c r="QDD112" s="85"/>
      <c r="QDE112" s="85"/>
      <c r="QDF112" s="85"/>
      <c r="QDG112" s="85"/>
      <c r="QDH112" s="85"/>
      <c r="QDI112" s="85"/>
      <c r="QDJ112" s="85"/>
      <c r="QDK112" s="85"/>
      <c r="QDL112" s="85"/>
      <c r="QDM112" s="85"/>
      <c r="QDN112" s="85"/>
      <c r="QDO112" s="85"/>
      <c r="QDP112" s="85"/>
      <c r="QDQ112" s="85"/>
      <c r="QDR112" s="85"/>
      <c r="QDS112" s="85"/>
      <c r="QDT112" s="85"/>
      <c r="QDU112" s="85"/>
      <c r="QDV112" s="85"/>
      <c r="QDW112" s="85"/>
      <c r="QDX112" s="85"/>
      <c r="QDY112" s="85"/>
      <c r="QDZ112" s="85"/>
      <c r="QEA112" s="85"/>
      <c r="QEB112" s="85"/>
      <c r="QEC112" s="85"/>
      <c r="QED112" s="85"/>
      <c r="QEE112" s="85"/>
      <c r="QEF112" s="85"/>
      <c r="QEG112" s="85"/>
      <c r="QEH112" s="85"/>
      <c r="QEI112" s="85"/>
      <c r="QEJ112" s="85"/>
      <c r="QEK112" s="85"/>
      <c r="QEL112" s="85"/>
      <c r="QEM112" s="85"/>
      <c r="QEN112" s="85"/>
      <c r="QEO112" s="85"/>
      <c r="QEP112" s="85"/>
      <c r="QEQ112" s="85"/>
      <c r="QER112" s="85"/>
      <c r="QES112" s="85"/>
      <c r="QET112" s="85"/>
      <c r="QEU112" s="85"/>
      <c r="QEV112" s="85"/>
      <c r="QEW112" s="85"/>
      <c r="QEX112" s="85"/>
      <c r="QEY112" s="85"/>
      <c r="QEZ112" s="85"/>
      <c r="QFA112" s="85"/>
      <c r="QFB112" s="85"/>
      <c r="QFC112" s="85"/>
      <c r="QFD112" s="85"/>
      <c r="QFE112" s="85"/>
      <c r="QFF112" s="85"/>
      <c r="QFG112" s="85"/>
      <c r="QFH112" s="85"/>
      <c r="QFI112" s="85"/>
      <c r="QFJ112" s="85"/>
      <c r="QFK112" s="85"/>
      <c r="QFL112" s="85"/>
      <c r="QFM112" s="85"/>
      <c r="QFN112" s="85"/>
      <c r="QFO112" s="85"/>
      <c r="QFP112" s="85"/>
      <c r="QFQ112" s="85"/>
      <c r="QFR112" s="85"/>
      <c r="QFS112" s="85"/>
      <c r="QFT112" s="85"/>
      <c r="QFU112" s="85"/>
      <c r="QFV112" s="85"/>
      <c r="QFW112" s="85"/>
      <c r="QFX112" s="85"/>
      <c r="QFY112" s="85"/>
      <c r="QFZ112" s="85"/>
      <c r="QGA112" s="85"/>
      <c r="QGB112" s="85"/>
      <c r="QGC112" s="85"/>
      <c r="QGD112" s="85"/>
      <c r="QGE112" s="85"/>
      <c r="QGF112" s="85"/>
      <c r="QGG112" s="85"/>
      <c r="QGH112" s="85"/>
      <c r="QGI112" s="85"/>
      <c r="QGJ112" s="85"/>
      <c r="QGK112" s="85"/>
      <c r="QGL112" s="85"/>
      <c r="QGM112" s="85"/>
      <c r="QGN112" s="85"/>
      <c r="QGO112" s="85"/>
      <c r="QGP112" s="85"/>
      <c r="QGQ112" s="85"/>
      <c r="QGR112" s="85"/>
      <c r="QGS112" s="85"/>
      <c r="QGT112" s="85"/>
      <c r="QGU112" s="85"/>
      <c r="QGV112" s="85"/>
      <c r="QGW112" s="85"/>
      <c r="QGX112" s="85"/>
      <c r="QGY112" s="85"/>
      <c r="QGZ112" s="85"/>
      <c r="QHA112" s="85"/>
      <c r="QHB112" s="85"/>
      <c r="QHC112" s="85"/>
      <c r="QHD112" s="85"/>
      <c r="QHE112" s="85"/>
      <c r="QHF112" s="85"/>
      <c r="QHG112" s="85"/>
      <c r="QHH112" s="85"/>
      <c r="QHI112" s="85"/>
      <c r="QHJ112" s="85"/>
      <c r="QHK112" s="85"/>
      <c r="QHL112" s="85"/>
      <c r="QHM112" s="85"/>
      <c r="QHN112" s="85"/>
      <c r="QHO112" s="85"/>
      <c r="QHP112" s="85"/>
      <c r="QHQ112" s="85"/>
      <c r="QHR112" s="85"/>
      <c r="QHS112" s="85"/>
      <c r="QHT112" s="85"/>
      <c r="QHU112" s="85"/>
      <c r="QHV112" s="85"/>
      <c r="QHW112" s="85"/>
      <c r="QHX112" s="85"/>
      <c r="QHY112" s="85"/>
      <c r="QHZ112" s="85"/>
      <c r="QIA112" s="85"/>
      <c r="QIB112" s="85"/>
      <c r="QIC112" s="85"/>
      <c r="QID112" s="85"/>
      <c r="QIE112" s="85"/>
      <c r="QIF112" s="85"/>
      <c r="QIG112" s="85"/>
      <c r="QIH112" s="85"/>
      <c r="QII112" s="85"/>
      <c r="QIJ112" s="85"/>
      <c r="QIK112" s="85"/>
      <c r="QIL112" s="85"/>
      <c r="QIM112" s="85"/>
      <c r="QIN112" s="85"/>
      <c r="QIO112" s="85"/>
      <c r="QIP112" s="85"/>
      <c r="QIQ112" s="85"/>
      <c r="QIR112" s="85"/>
      <c r="QIS112" s="85"/>
      <c r="QIT112" s="85"/>
      <c r="QIU112" s="85"/>
      <c r="QIV112" s="85"/>
      <c r="QIW112" s="85"/>
      <c r="QIX112" s="85"/>
      <c r="QIY112" s="85"/>
      <c r="QIZ112" s="85"/>
      <c r="QJA112" s="85"/>
      <c r="QJB112" s="85"/>
      <c r="QJC112" s="85"/>
      <c r="QJD112" s="85"/>
      <c r="QJE112" s="85"/>
      <c r="QJF112" s="85"/>
      <c r="QJG112" s="85"/>
      <c r="QJH112" s="85"/>
      <c r="QJI112" s="85"/>
      <c r="QJJ112" s="85"/>
      <c r="QJK112" s="85"/>
      <c r="QJL112" s="85"/>
      <c r="QJM112" s="85"/>
      <c r="QJN112" s="85"/>
      <c r="QJO112" s="85"/>
      <c r="QJP112" s="85"/>
      <c r="QJQ112" s="85"/>
      <c r="QJR112" s="85"/>
      <c r="QJS112" s="85"/>
      <c r="QJT112" s="85"/>
      <c r="QJU112" s="85"/>
      <c r="QJV112" s="85"/>
      <c r="QJW112" s="85"/>
      <c r="QJX112" s="85"/>
      <c r="QJY112" s="85"/>
      <c r="QJZ112" s="85"/>
      <c r="QKA112" s="85"/>
      <c r="QKB112" s="85"/>
      <c r="QKC112" s="85"/>
      <c r="QKD112" s="85"/>
      <c r="QKE112" s="85"/>
      <c r="QKF112" s="85"/>
      <c r="QKG112" s="85"/>
      <c r="QKH112" s="85"/>
      <c r="QKI112" s="85"/>
      <c r="QKJ112" s="85"/>
      <c r="QKK112" s="85"/>
      <c r="QKL112" s="85"/>
      <c r="QKM112" s="85"/>
      <c r="QKN112" s="85"/>
      <c r="QKO112" s="85"/>
      <c r="QKP112" s="85"/>
      <c r="QKQ112" s="85"/>
      <c r="QKR112" s="85"/>
      <c r="QKS112" s="85"/>
      <c r="QKT112" s="85"/>
      <c r="QKU112" s="85"/>
      <c r="QKV112" s="85"/>
      <c r="QKW112" s="85"/>
      <c r="QKX112" s="85"/>
      <c r="QKY112" s="85"/>
      <c r="QKZ112" s="85"/>
      <c r="QLA112" s="85"/>
      <c r="QLB112" s="85"/>
      <c r="QLC112" s="85"/>
      <c r="QLD112" s="85"/>
      <c r="QLE112" s="85"/>
      <c r="QLF112" s="85"/>
      <c r="QLG112" s="85"/>
      <c r="QLH112" s="85"/>
      <c r="QLI112" s="85"/>
      <c r="QLJ112" s="85"/>
      <c r="QLK112" s="85"/>
      <c r="QLL112" s="85"/>
      <c r="QLM112" s="85"/>
      <c r="QLN112" s="85"/>
      <c r="QLO112" s="85"/>
      <c r="QLP112" s="85"/>
      <c r="QLQ112" s="85"/>
      <c r="QLR112" s="85"/>
      <c r="QLS112" s="85"/>
      <c r="QLT112" s="85"/>
      <c r="QLU112" s="85"/>
      <c r="QLV112" s="85"/>
      <c r="QLW112" s="85"/>
      <c r="QLX112" s="85"/>
      <c r="QLY112" s="85"/>
      <c r="QLZ112" s="85"/>
      <c r="QMA112" s="85"/>
      <c r="QMB112" s="85"/>
      <c r="QMC112" s="85"/>
      <c r="QMD112" s="85"/>
      <c r="QME112" s="85"/>
      <c r="QMF112" s="85"/>
      <c r="QMG112" s="85"/>
      <c r="QMH112" s="85"/>
      <c r="QMI112" s="85"/>
      <c r="QMJ112" s="85"/>
      <c r="QMK112" s="85"/>
      <c r="QML112" s="85"/>
      <c r="QMM112" s="85"/>
      <c r="QMN112" s="85"/>
      <c r="QMO112" s="85"/>
      <c r="QMP112" s="85"/>
      <c r="QMQ112" s="85"/>
      <c r="QMR112" s="85"/>
      <c r="QMS112" s="85"/>
      <c r="QMT112" s="85"/>
      <c r="QMU112" s="85"/>
      <c r="QMV112" s="85"/>
      <c r="QMW112" s="85"/>
      <c r="QMX112" s="85"/>
      <c r="QMY112" s="85"/>
      <c r="QMZ112" s="85"/>
      <c r="QNA112" s="85"/>
      <c r="QNB112" s="85"/>
      <c r="QNC112" s="85"/>
      <c r="QND112" s="85"/>
      <c r="QNE112" s="85"/>
      <c r="QNF112" s="85"/>
      <c r="QNG112" s="85"/>
      <c r="QNH112" s="85"/>
      <c r="QNI112" s="85"/>
      <c r="QNJ112" s="85"/>
      <c r="QNK112" s="85"/>
      <c r="QNL112" s="85"/>
      <c r="QNM112" s="85"/>
      <c r="QNN112" s="85"/>
      <c r="QNO112" s="85"/>
      <c r="QNP112" s="85"/>
      <c r="QNQ112" s="85"/>
      <c r="QNR112" s="85"/>
      <c r="QNS112" s="85"/>
      <c r="QNT112" s="85"/>
      <c r="QNU112" s="85"/>
      <c r="QNV112" s="85"/>
      <c r="QNW112" s="85"/>
      <c r="QNX112" s="85"/>
      <c r="QNY112" s="85"/>
      <c r="QNZ112" s="85"/>
      <c r="QOA112" s="85"/>
      <c r="QOB112" s="85"/>
      <c r="QOC112" s="85"/>
      <c r="QOD112" s="85"/>
      <c r="QOE112" s="85"/>
      <c r="QOF112" s="85"/>
      <c r="QOG112" s="85"/>
      <c r="QOH112" s="85"/>
      <c r="QOI112" s="85"/>
      <c r="QOJ112" s="85"/>
      <c r="QOK112" s="85"/>
      <c r="QOL112" s="85"/>
      <c r="QOM112" s="85"/>
      <c r="QON112" s="85"/>
      <c r="QOO112" s="85"/>
      <c r="QOP112" s="85"/>
      <c r="QOQ112" s="85"/>
      <c r="QOR112" s="85"/>
      <c r="QOS112" s="85"/>
      <c r="QOT112" s="85"/>
      <c r="QOU112" s="85"/>
      <c r="QOV112" s="85"/>
      <c r="QOW112" s="85"/>
      <c r="QOX112" s="85"/>
      <c r="QOY112" s="85"/>
      <c r="QOZ112" s="85"/>
      <c r="QPA112" s="85"/>
      <c r="QPB112" s="85"/>
      <c r="QPC112" s="85"/>
      <c r="QPD112" s="85"/>
      <c r="QPE112" s="85"/>
      <c r="QPF112" s="85"/>
      <c r="QPG112" s="85"/>
      <c r="QPH112" s="85"/>
      <c r="QPI112" s="85"/>
      <c r="QPJ112" s="85"/>
      <c r="QPK112" s="85"/>
      <c r="QPL112" s="85"/>
      <c r="QPM112" s="85"/>
      <c r="QPN112" s="85"/>
      <c r="QPO112" s="85"/>
      <c r="QPP112" s="85"/>
      <c r="QPQ112" s="85"/>
      <c r="QPR112" s="85"/>
      <c r="QPS112" s="85"/>
      <c r="QPT112" s="85"/>
      <c r="QPU112" s="85"/>
      <c r="QPV112" s="85"/>
      <c r="QPW112" s="85"/>
      <c r="QPX112" s="85"/>
      <c r="QPY112" s="85"/>
      <c r="QPZ112" s="85"/>
      <c r="QQA112" s="85"/>
      <c r="QQB112" s="85"/>
      <c r="QQC112" s="85"/>
      <c r="QQD112" s="85"/>
      <c r="QQE112" s="85"/>
      <c r="QQF112" s="85"/>
      <c r="QQG112" s="85"/>
      <c r="QQH112" s="85"/>
      <c r="QQI112" s="85"/>
      <c r="QQJ112" s="85"/>
      <c r="QQK112" s="85"/>
      <c r="QQL112" s="85"/>
      <c r="QQM112" s="85"/>
      <c r="QQN112" s="85"/>
      <c r="QQO112" s="85"/>
      <c r="QQP112" s="85"/>
      <c r="QQQ112" s="85"/>
      <c r="QQR112" s="85"/>
      <c r="QQS112" s="85"/>
      <c r="QQT112" s="85"/>
      <c r="QQU112" s="85"/>
      <c r="QQV112" s="85"/>
      <c r="QQW112" s="85"/>
      <c r="QQX112" s="85"/>
      <c r="QQY112" s="85"/>
      <c r="QQZ112" s="85"/>
      <c r="QRA112" s="85"/>
      <c r="QRB112" s="85"/>
      <c r="QRC112" s="85"/>
      <c r="QRD112" s="85"/>
      <c r="QRE112" s="85"/>
      <c r="QRF112" s="85"/>
      <c r="QRG112" s="85"/>
      <c r="QRH112" s="85"/>
      <c r="QRI112" s="85"/>
      <c r="QRJ112" s="85"/>
      <c r="QRK112" s="85"/>
      <c r="QRL112" s="85"/>
      <c r="QRM112" s="85"/>
      <c r="QRN112" s="85"/>
      <c r="QRO112" s="85"/>
      <c r="QRP112" s="85"/>
      <c r="QRQ112" s="85"/>
      <c r="QRR112" s="85"/>
      <c r="QRS112" s="85"/>
      <c r="QRT112" s="85"/>
      <c r="QRU112" s="85"/>
      <c r="QRV112" s="85"/>
      <c r="QRW112" s="85"/>
      <c r="QRX112" s="85"/>
      <c r="QRY112" s="85"/>
      <c r="QRZ112" s="85"/>
      <c r="QSA112" s="85"/>
      <c r="QSB112" s="85"/>
      <c r="QSC112" s="85"/>
      <c r="QSD112" s="85"/>
      <c r="QSE112" s="85"/>
      <c r="QSF112" s="85"/>
      <c r="QSG112" s="85"/>
      <c r="QSH112" s="85"/>
      <c r="QSI112" s="85"/>
      <c r="QSJ112" s="85"/>
      <c r="QSK112" s="85"/>
      <c r="QSL112" s="85"/>
      <c r="QSM112" s="85"/>
      <c r="QSN112" s="85"/>
      <c r="QSO112" s="85"/>
      <c r="QSP112" s="85"/>
      <c r="QSQ112" s="85"/>
      <c r="QSR112" s="85"/>
      <c r="QSS112" s="85"/>
      <c r="QST112" s="85"/>
      <c r="QSU112" s="85"/>
      <c r="QSV112" s="85"/>
      <c r="QSW112" s="85"/>
      <c r="QSX112" s="85"/>
      <c r="QSY112" s="85"/>
      <c r="QSZ112" s="85"/>
      <c r="QTA112" s="85"/>
      <c r="QTB112" s="85"/>
      <c r="QTC112" s="85"/>
      <c r="QTD112" s="85"/>
      <c r="QTE112" s="85"/>
      <c r="QTF112" s="85"/>
      <c r="QTG112" s="85"/>
      <c r="QTH112" s="85"/>
      <c r="QTI112" s="85"/>
      <c r="QTJ112" s="85"/>
      <c r="QTK112" s="85"/>
      <c r="QTL112" s="85"/>
      <c r="QTM112" s="85"/>
      <c r="QTN112" s="85"/>
      <c r="QTO112" s="85"/>
      <c r="QTP112" s="85"/>
      <c r="QTQ112" s="85"/>
      <c r="QTR112" s="85"/>
      <c r="QTS112" s="85"/>
      <c r="QTT112" s="85"/>
      <c r="QTU112" s="85"/>
      <c r="QTV112" s="85"/>
      <c r="QTW112" s="85"/>
      <c r="QTX112" s="85"/>
      <c r="QTY112" s="85"/>
      <c r="QTZ112" s="85"/>
      <c r="QUA112" s="85"/>
      <c r="QUB112" s="85"/>
      <c r="QUC112" s="85"/>
      <c r="QUD112" s="85"/>
      <c r="QUE112" s="85"/>
      <c r="QUF112" s="85"/>
      <c r="QUG112" s="85"/>
      <c r="QUH112" s="85"/>
      <c r="QUI112" s="85"/>
      <c r="QUJ112" s="85"/>
      <c r="QUK112" s="85"/>
      <c r="QUL112" s="85"/>
      <c r="QUM112" s="85"/>
      <c r="QUN112" s="85"/>
      <c r="QUO112" s="85"/>
      <c r="QUP112" s="85"/>
      <c r="QUQ112" s="85"/>
      <c r="QUR112" s="85"/>
      <c r="QUS112" s="85"/>
      <c r="QUT112" s="85"/>
      <c r="QUU112" s="85"/>
      <c r="QUV112" s="85"/>
      <c r="QUW112" s="85"/>
      <c r="QUX112" s="85"/>
      <c r="QUY112" s="85"/>
      <c r="QUZ112" s="85"/>
      <c r="QVA112" s="85"/>
      <c r="QVB112" s="85"/>
      <c r="QVC112" s="85"/>
      <c r="QVD112" s="85"/>
      <c r="QVE112" s="85"/>
      <c r="QVF112" s="85"/>
      <c r="QVG112" s="85"/>
      <c r="QVH112" s="85"/>
      <c r="QVI112" s="85"/>
      <c r="QVJ112" s="85"/>
      <c r="QVK112" s="85"/>
      <c r="QVL112" s="85"/>
      <c r="QVM112" s="85"/>
      <c r="QVN112" s="85"/>
      <c r="QVO112" s="85"/>
      <c r="QVP112" s="85"/>
      <c r="QVQ112" s="85"/>
      <c r="QVR112" s="85"/>
      <c r="QVS112" s="85"/>
      <c r="QVT112" s="85"/>
      <c r="QVU112" s="85"/>
      <c r="QVV112" s="85"/>
      <c r="QVW112" s="85"/>
      <c r="QVX112" s="85"/>
      <c r="QVY112" s="85"/>
      <c r="QVZ112" s="85"/>
      <c r="QWA112" s="85"/>
      <c r="QWB112" s="85"/>
      <c r="QWC112" s="85"/>
      <c r="QWD112" s="85"/>
      <c r="QWE112" s="85"/>
      <c r="QWF112" s="85"/>
      <c r="QWG112" s="85"/>
      <c r="QWH112" s="85"/>
      <c r="QWI112" s="85"/>
      <c r="QWJ112" s="85"/>
      <c r="QWK112" s="85"/>
      <c r="QWL112" s="85"/>
      <c r="QWM112" s="85"/>
      <c r="QWN112" s="85"/>
      <c r="QWO112" s="85"/>
      <c r="QWP112" s="85"/>
      <c r="QWQ112" s="85"/>
      <c r="QWR112" s="85"/>
      <c r="QWS112" s="85"/>
      <c r="QWT112" s="85"/>
      <c r="QWU112" s="85"/>
      <c r="QWV112" s="85"/>
      <c r="QWW112" s="85"/>
      <c r="QWX112" s="85"/>
      <c r="QWY112" s="85"/>
      <c r="QWZ112" s="85"/>
      <c r="QXA112" s="85"/>
      <c r="QXB112" s="85"/>
      <c r="QXC112" s="85"/>
      <c r="QXD112" s="85"/>
      <c r="QXE112" s="85"/>
      <c r="QXF112" s="85"/>
      <c r="QXG112" s="85"/>
      <c r="QXH112" s="85"/>
      <c r="QXI112" s="85"/>
      <c r="QXJ112" s="85"/>
      <c r="QXK112" s="85"/>
      <c r="QXL112" s="85"/>
      <c r="QXM112" s="85"/>
      <c r="QXN112" s="85"/>
      <c r="QXO112" s="85"/>
      <c r="QXP112" s="85"/>
      <c r="QXQ112" s="85"/>
      <c r="QXR112" s="85"/>
      <c r="QXS112" s="85"/>
      <c r="QXT112" s="85"/>
      <c r="QXU112" s="85"/>
      <c r="QXV112" s="85"/>
      <c r="QXW112" s="85"/>
      <c r="QXX112" s="85"/>
      <c r="QXY112" s="85"/>
      <c r="QXZ112" s="85"/>
      <c r="QYA112" s="85"/>
      <c r="QYB112" s="85"/>
      <c r="QYC112" s="85"/>
      <c r="QYD112" s="85"/>
      <c r="QYE112" s="85"/>
      <c r="QYF112" s="85"/>
      <c r="QYG112" s="85"/>
      <c r="QYH112" s="85"/>
      <c r="QYI112" s="85"/>
      <c r="QYJ112" s="85"/>
      <c r="QYK112" s="85"/>
      <c r="QYL112" s="85"/>
      <c r="QYM112" s="85"/>
      <c r="QYN112" s="85"/>
      <c r="QYO112" s="85"/>
      <c r="QYP112" s="85"/>
      <c r="QYQ112" s="85"/>
      <c r="QYR112" s="85"/>
      <c r="QYS112" s="85"/>
      <c r="QYT112" s="85"/>
      <c r="QYU112" s="85"/>
      <c r="QYV112" s="85"/>
      <c r="QYW112" s="85"/>
      <c r="QYX112" s="85"/>
      <c r="QYY112" s="85"/>
      <c r="QYZ112" s="85"/>
      <c r="QZA112" s="85"/>
      <c r="QZB112" s="85"/>
      <c r="QZC112" s="85"/>
      <c r="QZD112" s="85"/>
      <c r="QZE112" s="85"/>
      <c r="QZF112" s="85"/>
      <c r="QZG112" s="85"/>
      <c r="QZH112" s="85"/>
      <c r="QZI112" s="85"/>
      <c r="QZJ112" s="85"/>
      <c r="QZK112" s="85"/>
      <c r="QZL112" s="85"/>
      <c r="QZM112" s="85"/>
      <c r="QZN112" s="85"/>
      <c r="QZO112" s="85"/>
      <c r="QZP112" s="85"/>
      <c r="QZQ112" s="85"/>
      <c r="QZR112" s="85"/>
      <c r="QZS112" s="85"/>
      <c r="QZT112" s="85"/>
      <c r="QZU112" s="85"/>
      <c r="QZV112" s="85"/>
      <c r="QZW112" s="85"/>
      <c r="QZX112" s="85"/>
      <c r="QZY112" s="85"/>
      <c r="QZZ112" s="85"/>
      <c r="RAA112" s="85"/>
      <c r="RAB112" s="85"/>
      <c r="RAC112" s="85"/>
      <c r="RAD112" s="85"/>
      <c r="RAE112" s="85"/>
      <c r="RAF112" s="85"/>
      <c r="RAG112" s="85"/>
      <c r="RAH112" s="85"/>
      <c r="RAI112" s="85"/>
      <c r="RAJ112" s="85"/>
      <c r="RAK112" s="85"/>
      <c r="RAL112" s="85"/>
      <c r="RAM112" s="85"/>
      <c r="RAN112" s="85"/>
      <c r="RAO112" s="85"/>
      <c r="RAP112" s="85"/>
      <c r="RAQ112" s="85"/>
      <c r="RAR112" s="85"/>
      <c r="RAS112" s="85"/>
      <c r="RAT112" s="85"/>
      <c r="RAU112" s="85"/>
      <c r="RAV112" s="85"/>
      <c r="RAW112" s="85"/>
      <c r="RAX112" s="85"/>
      <c r="RAY112" s="85"/>
      <c r="RAZ112" s="85"/>
      <c r="RBA112" s="85"/>
      <c r="RBB112" s="85"/>
      <c r="RBC112" s="85"/>
      <c r="RBD112" s="85"/>
      <c r="RBE112" s="85"/>
      <c r="RBF112" s="85"/>
      <c r="RBG112" s="85"/>
      <c r="RBH112" s="85"/>
      <c r="RBI112" s="85"/>
      <c r="RBJ112" s="85"/>
      <c r="RBK112" s="85"/>
      <c r="RBL112" s="85"/>
      <c r="RBM112" s="85"/>
      <c r="RBN112" s="85"/>
      <c r="RBO112" s="85"/>
      <c r="RBP112" s="85"/>
      <c r="RBQ112" s="85"/>
      <c r="RBR112" s="85"/>
      <c r="RBS112" s="85"/>
      <c r="RBT112" s="85"/>
      <c r="RBU112" s="85"/>
      <c r="RBV112" s="85"/>
      <c r="RBW112" s="85"/>
      <c r="RBX112" s="85"/>
      <c r="RBY112" s="85"/>
      <c r="RBZ112" s="85"/>
      <c r="RCA112" s="85"/>
      <c r="RCB112" s="85"/>
      <c r="RCC112" s="85"/>
      <c r="RCD112" s="85"/>
      <c r="RCE112" s="85"/>
      <c r="RCF112" s="85"/>
      <c r="RCG112" s="85"/>
      <c r="RCH112" s="85"/>
      <c r="RCI112" s="85"/>
      <c r="RCJ112" s="85"/>
      <c r="RCK112" s="85"/>
      <c r="RCL112" s="85"/>
      <c r="RCM112" s="85"/>
      <c r="RCN112" s="85"/>
      <c r="RCO112" s="85"/>
      <c r="RCP112" s="85"/>
      <c r="RCQ112" s="85"/>
      <c r="RCR112" s="85"/>
      <c r="RCS112" s="85"/>
      <c r="RCT112" s="85"/>
      <c r="RCU112" s="85"/>
      <c r="RCV112" s="85"/>
      <c r="RCW112" s="85"/>
      <c r="RCX112" s="85"/>
      <c r="RCY112" s="85"/>
      <c r="RCZ112" s="85"/>
      <c r="RDA112" s="85"/>
      <c r="RDB112" s="85"/>
      <c r="RDC112" s="85"/>
      <c r="RDD112" s="85"/>
      <c r="RDE112" s="85"/>
      <c r="RDF112" s="85"/>
      <c r="RDG112" s="85"/>
      <c r="RDH112" s="85"/>
      <c r="RDI112" s="85"/>
      <c r="RDJ112" s="85"/>
      <c r="RDK112" s="85"/>
      <c r="RDL112" s="85"/>
      <c r="RDM112" s="85"/>
      <c r="RDN112" s="85"/>
      <c r="RDO112" s="85"/>
      <c r="RDP112" s="85"/>
      <c r="RDQ112" s="85"/>
      <c r="RDR112" s="85"/>
      <c r="RDS112" s="85"/>
      <c r="RDT112" s="85"/>
      <c r="RDU112" s="85"/>
      <c r="RDV112" s="85"/>
      <c r="RDW112" s="85"/>
      <c r="RDX112" s="85"/>
      <c r="RDY112" s="85"/>
      <c r="RDZ112" s="85"/>
      <c r="REA112" s="85"/>
      <c r="REB112" s="85"/>
      <c r="REC112" s="85"/>
      <c r="RED112" s="85"/>
      <c r="REE112" s="85"/>
      <c r="REF112" s="85"/>
      <c r="REG112" s="85"/>
      <c r="REH112" s="85"/>
      <c r="REI112" s="85"/>
      <c r="REJ112" s="85"/>
      <c r="REK112" s="85"/>
      <c r="REL112" s="85"/>
      <c r="REM112" s="85"/>
      <c r="REN112" s="85"/>
      <c r="REO112" s="85"/>
      <c r="REP112" s="85"/>
      <c r="REQ112" s="85"/>
      <c r="RER112" s="85"/>
      <c r="RES112" s="85"/>
      <c r="RET112" s="85"/>
      <c r="REU112" s="85"/>
      <c r="REV112" s="85"/>
      <c r="REW112" s="85"/>
      <c r="REX112" s="85"/>
      <c r="REY112" s="85"/>
      <c r="REZ112" s="85"/>
      <c r="RFA112" s="85"/>
      <c r="RFB112" s="85"/>
      <c r="RFC112" s="85"/>
      <c r="RFD112" s="85"/>
      <c r="RFE112" s="85"/>
      <c r="RFF112" s="85"/>
      <c r="RFG112" s="85"/>
      <c r="RFH112" s="85"/>
      <c r="RFI112" s="85"/>
      <c r="RFJ112" s="85"/>
      <c r="RFK112" s="85"/>
      <c r="RFL112" s="85"/>
      <c r="RFM112" s="85"/>
      <c r="RFN112" s="85"/>
      <c r="RFO112" s="85"/>
      <c r="RFP112" s="85"/>
      <c r="RFQ112" s="85"/>
      <c r="RFR112" s="85"/>
      <c r="RFS112" s="85"/>
      <c r="RFT112" s="85"/>
      <c r="RFU112" s="85"/>
      <c r="RFV112" s="85"/>
      <c r="RFW112" s="85"/>
      <c r="RFX112" s="85"/>
      <c r="RFY112" s="85"/>
      <c r="RFZ112" s="85"/>
      <c r="RGA112" s="85"/>
      <c r="RGB112" s="85"/>
      <c r="RGC112" s="85"/>
      <c r="RGD112" s="85"/>
      <c r="RGE112" s="85"/>
      <c r="RGF112" s="85"/>
      <c r="RGG112" s="85"/>
      <c r="RGH112" s="85"/>
      <c r="RGI112" s="85"/>
      <c r="RGJ112" s="85"/>
      <c r="RGK112" s="85"/>
      <c r="RGL112" s="85"/>
      <c r="RGM112" s="85"/>
      <c r="RGN112" s="85"/>
      <c r="RGO112" s="85"/>
      <c r="RGP112" s="85"/>
      <c r="RGQ112" s="85"/>
      <c r="RGR112" s="85"/>
      <c r="RGS112" s="85"/>
      <c r="RGT112" s="85"/>
      <c r="RGU112" s="85"/>
      <c r="RGV112" s="85"/>
      <c r="RGW112" s="85"/>
      <c r="RGX112" s="85"/>
      <c r="RGY112" s="85"/>
      <c r="RGZ112" s="85"/>
      <c r="RHA112" s="85"/>
      <c r="RHB112" s="85"/>
      <c r="RHC112" s="85"/>
      <c r="RHD112" s="85"/>
      <c r="RHE112" s="85"/>
      <c r="RHF112" s="85"/>
      <c r="RHG112" s="85"/>
      <c r="RHH112" s="85"/>
      <c r="RHI112" s="85"/>
      <c r="RHJ112" s="85"/>
      <c r="RHK112" s="85"/>
      <c r="RHL112" s="85"/>
      <c r="RHM112" s="85"/>
      <c r="RHN112" s="85"/>
      <c r="RHO112" s="85"/>
      <c r="RHP112" s="85"/>
      <c r="RHQ112" s="85"/>
      <c r="RHR112" s="85"/>
      <c r="RHS112" s="85"/>
      <c r="RHT112" s="85"/>
      <c r="RHU112" s="85"/>
      <c r="RHV112" s="85"/>
      <c r="RHW112" s="85"/>
      <c r="RHX112" s="85"/>
      <c r="RHY112" s="85"/>
      <c r="RHZ112" s="85"/>
      <c r="RIA112" s="85"/>
      <c r="RIB112" s="85"/>
      <c r="RIC112" s="85"/>
      <c r="RID112" s="85"/>
      <c r="RIE112" s="85"/>
      <c r="RIF112" s="85"/>
      <c r="RIG112" s="85"/>
      <c r="RIH112" s="85"/>
      <c r="RII112" s="85"/>
      <c r="RIJ112" s="85"/>
      <c r="RIK112" s="85"/>
      <c r="RIL112" s="85"/>
      <c r="RIM112" s="85"/>
      <c r="RIN112" s="85"/>
      <c r="RIO112" s="85"/>
      <c r="RIP112" s="85"/>
      <c r="RIQ112" s="85"/>
      <c r="RIR112" s="85"/>
      <c r="RIS112" s="85"/>
      <c r="RIT112" s="85"/>
      <c r="RIU112" s="85"/>
      <c r="RIV112" s="85"/>
      <c r="RIW112" s="85"/>
      <c r="RIX112" s="85"/>
      <c r="RIY112" s="85"/>
      <c r="RIZ112" s="85"/>
      <c r="RJA112" s="85"/>
      <c r="RJB112" s="85"/>
      <c r="RJC112" s="85"/>
      <c r="RJD112" s="85"/>
      <c r="RJE112" s="85"/>
      <c r="RJF112" s="85"/>
      <c r="RJG112" s="85"/>
      <c r="RJH112" s="85"/>
      <c r="RJI112" s="85"/>
      <c r="RJJ112" s="85"/>
      <c r="RJK112" s="85"/>
      <c r="RJL112" s="85"/>
      <c r="RJM112" s="85"/>
      <c r="RJN112" s="85"/>
      <c r="RJO112" s="85"/>
      <c r="RJP112" s="85"/>
      <c r="RJQ112" s="85"/>
      <c r="RJR112" s="85"/>
      <c r="RJS112" s="85"/>
      <c r="RJT112" s="85"/>
      <c r="RJU112" s="85"/>
      <c r="RJV112" s="85"/>
      <c r="RJW112" s="85"/>
      <c r="RJX112" s="85"/>
      <c r="RJY112" s="85"/>
      <c r="RJZ112" s="85"/>
      <c r="RKA112" s="85"/>
      <c r="RKB112" s="85"/>
      <c r="RKC112" s="85"/>
      <c r="RKD112" s="85"/>
      <c r="RKE112" s="85"/>
      <c r="RKF112" s="85"/>
      <c r="RKG112" s="85"/>
      <c r="RKH112" s="85"/>
      <c r="RKI112" s="85"/>
      <c r="RKJ112" s="85"/>
      <c r="RKK112" s="85"/>
      <c r="RKL112" s="85"/>
      <c r="RKM112" s="85"/>
      <c r="RKN112" s="85"/>
      <c r="RKO112" s="85"/>
      <c r="RKP112" s="85"/>
      <c r="RKQ112" s="85"/>
      <c r="RKR112" s="85"/>
      <c r="RKS112" s="85"/>
      <c r="RKT112" s="85"/>
      <c r="RKU112" s="85"/>
      <c r="RKV112" s="85"/>
      <c r="RKW112" s="85"/>
      <c r="RKX112" s="85"/>
      <c r="RKY112" s="85"/>
      <c r="RKZ112" s="85"/>
      <c r="RLA112" s="85"/>
      <c r="RLB112" s="85"/>
      <c r="RLC112" s="85"/>
      <c r="RLD112" s="85"/>
      <c r="RLE112" s="85"/>
      <c r="RLF112" s="85"/>
      <c r="RLG112" s="85"/>
      <c r="RLH112" s="85"/>
      <c r="RLI112" s="85"/>
      <c r="RLJ112" s="85"/>
      <c r="RLK112" s="85"/>
      <c r="RLL112" s="85"/>
      <c r="RLM112" s="85"/>
      <c r="RLN112" s="85"/>
      <c r="RLO112" s="85"/>
      <c r="RLP112" s="85"/>
      <c r="RLQ112" s="85"/>
      <c r="RLR112" s="85"/>
      <c r="RLS112" s="85"/>
      <c r="RLT112" s="85"/>
      <c r="RLU112" s="85"/>
      <c r="RLV112" s="85"/>
      <c r="RLW112" s="85"/>
      <c r="RLX112" s="85"/>
      <c r="RLY112" s="85"/>
      <c r="RLZ112" s="85"/>
      <c r="RMA112" s="85"/>
      <c r="RMB112" s="85"/>
      <c r="RMC112" s="85"/>
      <c r="RMD112" s="85"/>
      <c r="RME112" s="85"/>
      <c r="RMF112" s="85"/>
      <c r="RMG112" s="85"/>
      <c r="RMH112" s="85"/>
      <c r="RMI112" s="85"/>
      <c r="RMJ112" s="85"/>
      <c r="RMK112" s="85"/>
      <c r="RML112" s="85"/>
      <c r="RMM112" s="85"/>
      <c r="RMN112" s="85"/>
      <c r="RMO112" s="85"/>
      <c r="RMP112" s="85"/>
      <c r="RMQ112" s="85"/>
      <c r="RMR112" s="85"/>
      <c r="RMS112" s="85"/>
      <c r="RMT112" s="85"/>
      <c r="RMU112" s="85"/>
      <c r="RMV112" s="85"/>
      <c r="RMW112" s="85"/>
      <c r="RMX112" s="85"/>
      <c r="RMY112" s="85"/>
      <c r="RMZ112" s="85"/>
      <c r="RNA112" s="85"/>
      <c r="RNB112" s="85"/>
      <c r="RNC112" s="85"/>
      <c r="RND112" s="85"/>
      <c r="RNE112" s="85"/>
      <c r="RNF112" s="85"/>
      <c r="RNG112" s="85"/>
      <c r="RNH112" s="85"/>
      <c r="RNI112" s="85"/>
      <c r="RNJ112" s="85"/>
      <c r="RNK112" s="85"/>
      <c r="RNL112" s="85"/>
      <c r="RNM112" s="85"/>
      <c r="RNN112" s="85"/>
      <c r="RNO112" s="85"/>
      <c r="RNP112" s="85"/>
      <c r="RNQ112" s="85"/>
      <c r="RNR112" s="85"/>
      <c r="RNS112" s="85"/>
      <c r="RNT112" s="85"/>
      <c r="RNU112" s="85"/>
      <c r="RNV112" s="85"/>
      <c r="RNW112" s="85"/>
      <c r="RNX112" s="85"/>
      <c r="RNY112" s="85"/>
      <c r="RNZ112" s="85"/>
      <c r="ROA112" s="85"/>
      <c r="ROB112" s="85"/>
      <c r="ROC112" s="85"/>
      <c r="ROD112" s="85"/>
      <c r="ROE112" s="85"/>
      <c r="ROF112" s="85"/>
      <c r="ROG112" s="85"/>
      <c r="ROH112" s="85"/>
      <c r="ROI112" s="85"/>
      <c r="ROJ112" s="85"/>
      <c r="ROK112" s="85"/>
      <c r="ROL112" s="85"/>
      <c r="ROM112" s="85"/>
      <c r="RON112" s="85"/>
      <c r="ROO112" s="85"/>
      <c r="ROP112" s="85"/>
      <c r="ROQ112" s="85"/>
      <c r="ROR112" s="85"/>
      <c r="ROS112" s="85"/>
      <c r="ROT112" s="85"/>
      <c r="ROU112" s="85"/>
      <c r="ROV112" s="85"/>
      <c r="ROW112" s="85"/>
      <c r="ROX112" s="85"/>
      <c r="ROY112" s="85"/>
      <c r="ROZ112" s="85"/>
      <c r="RPA112" s="85"/>
      <c r="RPB112" s="85"/>
      <c r="RPC112" s="85"/>
      <c r="RPD112" s="85"/>
      <c r="RPE112" s="85"/>
      <c r="RPF112" s="85"/>
      <c r="RPG112" s="85"/>
      <c r="RPH112" s="85"/>
      <c r="RPI112" s="85"/>
      <c r="RPJ112" s="85"/>
      <c r="RPK112" s="85"/>
      <c r="RPL112" s="85"/>
      <c r="RPM112" s="85"/>
      <c r="RPN112" s="85"/>
      <c r="RPO112" s="85"/>
      <c r="RPP112" s="85"/>
      <c r="RPQ112" s="85"/>
      <c r="RPR112" s="85"/>
      <c r="RPS112" s="85"/>
      <c r="RPT112" s="85"/>
      <c r="RPU112" s="85"/>
      <c r="RPV112" s="85"/>
      <c r="RPW112" s="85"/>
      <c r="RPX112" s="85"/>
      <c r="RPY112" s="85"/>
      <c r="RPZ112" s="85"/>
      <c r="RQA112" s="85"/>
      <c r="RQB112" s="85"/>
      <c r="RQC112" s="85"/>
      <c r="RQD112" s="85"/>
      <c r="RQE112" s="85"/>
      <c r="RQF112" s="85"/>
      <c r="RQG112" s="85"/>
      <c r="RQH112" s="85"/>
      <c r="RQI112" s="85"/>
      <c r="RQJ112" s="85"/>
      <c r="RQK112" s="85"/>
      <c r="RQL112" s="85"/>
      <c r="RQM112" s="85"/>
      <c r="RQN112" s="85"/>
      <c r="RQO112" s="85"/>
      <c r="RQP112" s="85"/>
      <c r="RQQ112" s="85"/>
      <c r="RQR112" s="85"/>
      <c r="RQS112" s="85"/>
      <c r="RQT112" s="85"/>
      <c r="RQU112" s="85"/>
      <c r="RQV112" s="85"/>
      <c r="RQW112" s="85"/>
      <c r="RQX112" s="85"/>
      <c r="RQY112" s="85"/>
      <c r="RQZ112" s="85"/>
      <c r="RRA112" s="85"/>
      <c r="RRB112" s="85"/>
      <c r="RRC112" s="85"/>
      <c r="RRD112" s="85"/>
      <c r="RRE112" s="85"/>
      <c r="RRF112" s="85"/>
      <c r="RRG112" s="85"/>
      <c r="RRH112" s="85"/>
      <c r="RRI112" s="85"/>
      <c r="RRJ112" s="85"/>
      <c r="RRK112" s="85"/>
      <c r="RRL112" s="85"/>
      <c r="RRM112" s="85"/>
      <c r="RRN112" s="85"/>
      <c r="RRO112" s="85"/>
      <c r="RRP112" s="85"/>
      <c r="RRQ112" s="85"/>
      <c r="RRR112" s="85"/>
      <c r="RRS112" s="85"/>
      <c r="RRT112" s="85"/>
      <c r="RRU112" s="85"/>
      <c r="RRV112" s="85"/>
      <c r="RRW112" s="85"/>
      <c r="RRX112" s="85"/>
      <c r="RRY112" s="85"/>
      <c r="RRZ112" s="85"/>
      <c r="RSA112" s="85"/>
      <c r="RSB112" s="85"/>
      <c r="RSC112" s="85"/>
      <c r="RSD112" s="85"/>
      <c r="RSE112" s="85"/>
      <c r="RSF112" s="85"/>
      <c r="RSG112" s="85"/>
      <c r="RSH112" s="85"/>
      <c r="RSI112" s="85"/>
      <c r="RSJ112" s="85"/>
      <c r="RSK112" s="85"/>
      <c r="RSL112" s="85"/>
      <c r="RSM112" s="85"/>
      <c r="RSN112" s="85"/>
      <c r="RSO112" s="85"/>
      <c r="RSP112" s="85"/>
      <c r="RSQ112" s="85"/>
      <c r="RSR112" s="85"/>
      <c r="RSS112" s="85"/>
      <c r="RST112" s="85"/>
      <c r="RSU112" s="85"/>
      <c r="RSV112" s="85"/>
      <c r="RSW112" s="85"/>
      <c r="RSX112" s="85"/>
      <c r="RSY112" s="85"/>
      <c r="RSZ112" s="85"/>
      <c r="RTA112" s="85"/>
      <c r="RTB112" s="85"/>
      <c r="RTC112" s="85"/>
      <c r="RTD112" s="85"/>
      <c r="RTE112" s="85"/>
      <c r="RTF112" s="85"/>
      <c r="RTG112" s="85"/>
      <c r="RTH112" s="85"/>
      <c r="RTI112" s="85"/>
      <c r="RTJ112" s="85"/>
      <c r="RTK112" s="85"/>
      <c r="RTL112" s="85"/>
      <c r="RTM112" s="85"/>
      <c r="RTN112" s="85"/>
      <c r="RTO112" s="85"/>
      <c r="RTP112" s="85"/>
      <c r="RTQ112" s="85"/>
      <c r="RTR112" s="85"/>
      <c r="RTS112" s="85"/>
      <c r="RTT112" s="85"/>
      <c r="RTU112" s="85"/>
      <c r="RTV112" s="85"/>
      <c r="RTW112" s="85"/>
      <c r="RTX112" s="85"/>
      <c r="RTY112" s="85"/>
      <c r="RTZ112" s="85"/>
      <c r="RUA112" s="85"/>
      <c r="RUB112" s="85"/>
      <c r="RUC112" s="85"/>
      <c r="RUD112" s="85"/>
      <c r="RUE112" s="85"/>
      <c r="RUF112" s="85"/>
      <c r="RUG112" s="85"/>
      <c r="RUH112" s="85"/>
      <c r="RUI112" s="85"/>
      <c r="RUJ112" s="85"/>
      <c r="RUK112" s="85"/>
      <c r="RUL112" s="85"/>
      <c r="RUM112" s="85"/>
      <c r="RUN112" s="85"/>
      <c r="RUO112" s="85"/>
      <c r="RUP112" s="85"/>
      <c r="RUQ112" s="85"/>
      <c r="RUR112" s="85"/>
      <c r="RUS112" s="85"/>
      <c r="RUT112" s="85"/>
      <c r="RUU112" s="85"/>
      <c r="RUV112" s="85"/>
      <c r="RUW112" s="85"/>
      <c r="RUX112" s="85"/>
      <c r="RUY112" s="85"/>
      <c r="RUZ112" s="85"/>
      <c r="RVA112" s="85"/>
      <c r="RVB112" s="85"/>
      <c r="RVC112" s="85"/>
      <c r="RVD112" s="85"/>
      <c r="RVE112" s="85"/>
      <c r="RVF112" s="85"/>
      <c r="RVG112" s="85"/>
      <c r="RVH112" s="85"/>
      <c r="RVI112" s="85"/>
      <c r="RVJ112" s="85"/>
      <c r="RVK112" s="85"/>
      <c r="RVL112" s="85"/>
      <c r="RVM112" s="85"/>
      <c r="RVN112" s="85"/>
      <c r="RVO112" s="85"/>
      <c r="RVP112" s="85"/>
      <c r="RVQ112" s="85"/>
      <c r="RVR112" s="85"/>
      <c r="RVS112" s="85"/>
      <c r="RVT112" s="85"/>
      <c r="RVU112" s="85"/>
      <c r="RVV112" s="85"/>
      <c r="RVW112" s="85"/>
      <c r="RVX112" s="85"/>
      <c r="RVY112" s="85"/>
      <c r="RVZ112" s="85"/>
      <c r="RWA112" s="85"/>
      <c r="RWB112" s="85"/>
      <c r="RWC112" s="85"/>
      <c r="RWD112" s="85"/>
      <c r="RWE112" s="85"/>
      <c r="RWF112" s="85"/>
      <c r="RWG112" s="85"/>
      <c r="RWH112" s="85"/>
      <c r="RWI112" s="85"/>
      <c r="RWJ112" s="85"/>
      <c r="RWK112" s="85"/>
      <c r="RWL112" s="85"/>
      <c r="RWM112" s="85"/>
      <c r="RWN112" s="85"/>
      <c r="RWO112" s="85"/>
      <c r="RWP112" s="85"/>
      <c r="RWQ112" s="85"/>
      <c r="RWR112" s="85"/>
      <c r="RWS112" s="85"/>
      <c r="RWT112" s="85"/>
      <c r="RWU112" s="85"/>
      <c r="RWV112" s="85"/>
      <c r="RWW112" s="85"/>
      <c r="RWX112" s="85"/>
      <c r="RWY112" s="85"/>
      <c r="RWZ112" s="85"/>
      <c r="RXA112" s="85"/>
      <c r="RXB112" s="85"/>
      <c r="RXC112" s="85"/>
      <c r="RXD112" s="85"/>
      <c r="RXE112" s="85"/>
      <c r="RXF112" s="85"/>
      <c r="RXG112" s="85"/>
      <c r="RXH112" s="85"/>
      <c r="RXI112" s="85"/>
      <c r="RXJ112" s="85"/>
      <c r="RXK112" s="85"/>
      <c r="RXL112" s="85"/>
      <c r="RXM112" s="85"/>
      <c r="RXN112" s="85"/>
      <c r="RXO112" s="85"/>
      <c r="RXP112" s="85"/>
      <c r="RXQ112" s="85"/>
      <c r="RXR112" s="85"/>
      <c r="RXS112" s="85"/>
      <c r="RXT112" s="85"/>
      <c r="RXU112" s="85"/>
      <c r="RXV112" s="85"/>
      <c r="RXW112" s="85"/>
      <c r="RXX112" s="85"/>
      <c r="RXY112" s="85"/>
      <c r="RXZ112" s="85"/>
      <c r="RYA112" s="85"/>
      <c r="RYB112" s="85"/>
      <c r="RYC112" s="85"/>
      <c r="RYD112" s="85"/>
      <c r="RYE112" s="85"/>
      <c r="RYF112" s="85"/>
      <c r="RYG112" s="85"/>
      <c r="RYH112" s="85"/>
      <c r="RYI112" s="85"/>
      <c r="RYJ112" s="85"/>
      <c r="RYK112" s="85"/>
      <c r="RYL112" s="85"/>
      <c r="RYM112" s="85"/>
      <c r="RYN112" s="85"/>
      <c r="RYO112" s="85"/>
      <c r="RYP112" s="85"/>
      <c r="RYQ112" s="85"/>
      <c r="RYR112" s="85"/>
      <c r="RYS112" s="85"/>
      <c r="RYT112" s="85"/>
      <c r="RYU112" s="85"/>
      <c r="RYV112" s="85"/>
      <c r="RYW112" s="85"/>
      <c r="RYX112" s="85"/>
      <c r="RYY112" s="85"/>
      <c r="RYZ112" s="85"/>
      <c r="RZA112" s="85"/>
      <c r="RZB112" s="85"/>
      <c r="RZC112" s="85"/>
      <c r="RZD112" s="85"/>
      <c r="RZE112" s="85"/>
      <c r="RZF112" s="85"/>
      <c r="RZG112" s="85"/>
      <c r="RZH112" s="85"/>
      <c r="RZI112" s="85"/>
      <c r="RZJ112" s="85"/>
      <c r="RZK112" s="85"/>
      <c r="RZL112" s="85"/>
      <c r="RZM112" s="85"/>
      <c r="RZN112" s="85"/>
      <c r="RZO112" s="85"/>
      <c r="RZP112" s="85"/>
      <c r="RZQ112" s="85"/>
      <c r="RZR112" s="85"/>
      <c r="RZS112" s="85"/>
      <c r="RZT112" s="85"/>
      <c r="RZU112" s="85"/>
      <c r="RZV112" s="85"/>
      <c r="RZW112" s="85"/>
      <c r="RZX112" s="85"/>
      <c r="RZY112" s="85"/>
      <c r="RZZ112" s="85"/>
      <c r="SAA112" s="85"/>
      <c r="SAB112" s="85"/>
      <c r="SAC112" s="85"/>
      <c r="SAD112" s="85"/>
      <c r="SAE112" s="85"/>
      <c r="SAF112" s="85"/>
      <c r="SAG112" s="85"/>
      <c r="SAH112" s="85"/>
      <c r="SAI112" s="85"/>
      <c r="SAJ112" s="85"/>
      <c r="SAK112" s="85"/>
      <c r="SAL112" s="85"/>
      <c r="SAM112" s="85"/>
      <c r="SAN112" s="85"/>
      <c r="SAO112" s="85"/>
      <c r="SAP112" s="85"/>
      <c r="SAQ112" s="85"/>
      <c r="SAR112" s="85"/>
      <c r="SAS112" s="85"/>
      <c r="SAT112" s="85"/>
      <c r="SAU112" s="85"/>
      <c r="SAV112" s="85"/>
      <c r="SAW112" s="85"/>
      <c r="SAX112" s="85"/>
      <c r="SAY112" s="85"/>
      <c r="SAZ112" s="85"/>
      <c r="SBA112" s="85"/>
      <c r="SBB112" s="85"/>
      <c r="SBC112" s="85"/>
      <c r="SBD112" s="85"/>
      <c r="SBE112" s="85"/>
      <c r="SBF112" s="85"/>
      <c r="SBG112" s="85"/>
      <c r="SBH112" s="85"/>
      <c r="SBI112" s="85"/>
      <c r="SBJ112" s="85"/>
      <c r="SBK112" s="85"/>
      <c r="SBL112" s="85"/>
      <c r="SBM112" s="85"/>
      <c r="SBN112" s="85"/>
      <c r="SBO112" s="85"/>
      <c r="SBP112" s="85"/>
      <c r="SBQ112" s="85"/>
      <c r="SBR112" s="85"/>
      <c r="SBS112" s="85"/>
      <c r="SBT112" s="85"/>
      <c r="SBU112" s="85"/>
      <c r="SBV112" s="85"/>
      <c r="SBW112" s="85"/>
      <c r="SBX112" s="85"/>
      <c r="SBY112" s="85"/>
      <c r="SBZ112" s="85"/>
      <c r="SCA112" s="85"/>
      <c r="SCB112" s="85"/>
      <c r="SCC112" s="85"/>
      <c r="SCD112" s="85"/>
      <c r="SCE112" s="85"/>
      <c r="SCF112" s="85"/>
      <c r="SCG112" s="85"/>
      <c r="SCH112" s="85"/>
      <c r="SCI112" s="85"/>
      <c r="SCJ112" s="85"/>
      <c r="SCK112" s="85"/>
      <c r="SCL112" s="85"/>
      <c r="SCM112" s="85"/>
      <c r="SCN112" s="85"/>
      <c r="SCO112" s="85"/>
      <c r="SCP112" s="85"/>
      <c r="SCQ112" s="85"/>
      <c r="SCR112" s="85"/>
      <c r="SCS112" s="85"/>
      <c r="SCT112" s="85"/>
      <c r="SCU112" s="85"/>
      <c r="SCV112" s="85"/>
      <c r="SCW112" s="85"/>
      <c r="SCX112" s="85"/>
      <c r="SCY112" s="85"/>
      <c r="SCZ112" s="85"/>
      <c r="SDA112" s="85"/>
      <c r="SDB112" s="85"/>
      <c r="SDC112" s="85"/>
      <c r="SDD112" s="85"/>
      <c r="SDE112" s="85"/>
      <c r="SDF112" s="85"/>
      <c r="SDG112" s="85"/>
      <c r="SDH112" s="85"/>
      <c r="SDI112" s="85"/>
      <c r="SDJ112" s="85"/>
      <c r="SDK112" s="85"/>
      <c r="SDL112" s="85"/>
      <c r="SDM112" s="85"/>
      <c r="SDN112" s="85"/>
      <c r="SDO112" s="85"/>
      <c r="SDP112" s="85"/>
      <c r="SDQ112" s="85"/>
      <c r="SDR112" s="85"/>
      <c r="SDS112" s="85"/>
      <c r="SDT112" s="85"/>
      <c r="SDU112" s="85"/>
      <c r="SDV112" s="85"/>
      <c r="SDW112" s="85"/>
      <c r="SDX112" s="85"/>
      <c r="SDY112" s="85"/>
      <c r="SDZ112" s="85"/>
      <c r="SEA112" s="85"/>
      <c r="SEB112" s="85"/>
      <c r="SEC112" s="85"/>
      <c r="SED112" s="85"/>
      <c r="SEE112" s="85"/>
      <c r="SEF112" s="85"/>
      <c r="SEG112" s="85"/>
      <c r="SEH112" s="85"/>
      <c r="SEI112" s="85"/>
      <c r="SEJ112" s="85"/>
      <c r="SEK112" s="85"/>
      <c r="SEL112" s="85"/>
      <c r="SEM112" s="85"/>
      <c r="SEN112" s="85"/>
      <c r="SEO112" s="85"/>
      <c r="SEP112" s="85"/>
      <c r="SEQ112" s="85"/>
      <c r="SER112" s="85"/>
      <c r="SES112" s="85"/>
      <c r="SET112" s="85"/>
      <c r="SEU112" s="85"/>
      <c r="SEV112" s="85"/>
      <c r="SEW112" s="85"/>
      <c r="SEX112" s="85"/>
      <c r="SEY112" s="85"/>
      <c r="SEZ112" s="85"/>
      <c r="SFA112" s="85"/>
      <c r="SFB112" s="85"/>
      <c r="SFC112" s="85"/>
      <c r="SFD112" s="85"/>
      <c r="SFE112" s="85"/>
      <c r="SFF112" s="85"/>
      <c r="SFG112" s="85"/>
      <c r="SFH112" s="85"/>
      <c r="SFI112" s="85"/>
      <c r="SFJ112" s="85"/>
      <c r="SFK112" s="85"/>
      <c r="SFL112" s="85"/>
      <c r="SFM112" s="85"/>
      <c r="SFN112" s="85"/>
      <c r="SFO112" s="85"/>
      <c r="SFP112" s="85"/>
      <c r="SFQ112" s="85"/>
      <c r="SFR112" s="85"/>
      <c r="SFS112" s="85"/>
      <c r="SFT112" s="85"/>
      <c r="SFU112" s="85"/>
      <c r="SFV112" s="85"/>
      <c r="SFW112" s="85"/>
      <c r="SFX112" s="85"/>
      <c r="SFY112" s="85"/>
      <c r="SFZ112" s="85"/>
      <c r="SGA112" s="85"/>
      <c r="SGB112" s="85"/>
      <c r="SGC112" s="85"/>
      <c r="SGD112" s="85"/>
      <c r="SGE112" s="85"/>
      <c r="SGF112" s="85"/>
      <c r="SGG112" s="85"/>
      <c r="SGH112" s="85"/>
      <c r="SGI112" s="85"/>
      <c r="SGJ112" s="85"/>
      <c r="SGK112" s="85"/>
      <c r="SGL112" s="85"/>
      <c r="SGM112" s="85"/>
      <c r="SGN112" s="85"/>
      <c r="SGO112" s="85"/>
      <c r="SGP112" s="85"/>
      <c r="SGQ112" s="85"/>
      <c r="SGR112" s="85"/>
      <c r="SGS112" s="85"/>
      <c r="SGT112" s="85"/>
      <c r="SGU112" s="85"/>
      <c r="SGV112" s="85"/>
      <c r="SGW112" s="85"/>
      <c r="SGX112" s="85"/>
      <c r="SGY112" s="85"/>
      <c r="SGZ112" s="85"/>
      <c r="SHA112" s="85"/>
      <c r="SHB112" s="85"/>
      <c r="SHC112" s="85"/>
      <c r="SHD112" s="85"/>
      <c r="SHE112" s="85"/>
      <c r="SHF112" s="85"/>
      <c r="SHG112" s="85"/>
      <c r="SHH112" s="85"/>
      <c r="SHI112" s="85"/>
      <c r="SHJ112" s="85"/>
      <c r="SHK112" s="85"/>
      <c r="SHL112" s="85"/>
      <c r="SHM112" s="85"/>
      <c r="SHN112" s="85"/>
      <c r="SHO112" s="85"/>
      <c r="SHP112" s="85"/>
      <c r="SHQ112" s="85"/>
      <c r="SHR112" s="85"/>
      <c r="SHS112" s="85"/>
      <c r="SHT112" s="85"/>
      <c r="SHU112" s="85"/>
      <c r="SHV112" s="85"/>
      <c r="SHW112" s="85"/>
      <c r="SHX112" s="85"/>
      <c r="SHY112" s="85"/>
      <c r="SHZ112" s="85"/>
      <c r="SIA112" s="85"/>
      <c r="SIB112" s="85"/>
      <c r="SIC112" s="85"/>
      <c r="SID112" s="85"/>
      <c r="SIE112" s="85"/>
      <c r="SIF112" s="85"/>
      <c r="SIG112" s="85"/>
      <c r="SIH112" s="85"/>
      <c r="SII112" s="85"/>
      <c r="SIJ112" s="85"/>
      <c r="SIK112" s="85"/>
      <c r="SIL112" s="85"/>
      <c r="SIM112" s="85"/>
      <c r="SIN112" s="85"/>
      <c r="SIO112" s="85"/>
      <c r="SIP112" s="85"/>
      <c r="SIQ112" s="85"/>
      <c r="SIR112" s="85"/>
      <c r="SIS112" s="85"/>
      <c r="SIT112" s="85"/>
      <c r="SIU112" s="85"/>
      <c r="SIV112" s="85"/>
      <c r="SIW112" s="85"/>
      <c r="SIX112" s="85"/>
      <c r="SIY112" s="85"/>
      <c r="SIZ112" s="85"/>
      <c r="SJA112" s="85"/>
      <c r="SJB112" s="85"/>
      <c r="SJC112" s="85"/>
      <c r="SJD112" s="85"/>
      <c r="SJE112" s="85"/>
      <c r="SJF112" s="85"/>
      <c r="SJG112" s="85"/>
      <c r="SJH112" s="85"/>
      <c r="SJI112" s="85"/>
      <c r="SJJ112" s="85"/>
      <c r="SJK112" s="85"/>
      <c r="SJL112" s="85"/>
      <c r="SJM112" s="85"/>
      <c r="SJN112" s="85"/>
      <c r="SJO112" s="85"/>
      <c r="SJP112" s="85"/>
      <c r="SJQ112" s="85"/>
      <c r="SJR112" s="85"/>
      <c r="SJS112" s="85"/>
      <c r="SJT112" s="85"/>
      <c r="SJU112" s="85"/>
      <c r="SJV112" s="85"/>
      <c r="SJW112" s="85"/>
      <c r="SJX112" s="85"/>
      <c r="SJY112" s="85"/>
      <c r="SJZ112" s="85"/>
      <c r="SKA112" s="85"/>
      <c r="SKB112" s="85"/>
      <c r="SKC112" s="85"/>
      <c r="SKD112" s="85"/>
      <c r="SKE112" s="85"/>
      <c r="SKF112" s="85"/>
      <c r="SKG112" s="85"/>
      <c r="SKH112" s="85"/>
      <c r="SKI112" s="85"/>
      <c r="SKJ112" s="85"/>
      <c r="SKK112" s="85"/>
      <c r="SKL112" s="85"/>
      <c r="SKM112" s="85"/>
      <c r="SKN112" s="85"/>
      <c r="SKO112" s="85"/>
      <c r="SKP112" s="85"/>
      <c r="SKQ112" s="85"/>
      <c r="SKR112" s="85"/>
      <c r="SKS112" s="85"/>
      <c r="SKT112" s="85"/>
      <c r="SKU112" s="85"/>
      <c r="SKV112" s="85"/>
      <c r="SKW112" s="85"/>
      <c r="SKX112" s="85"/>
      <c r="SKY112" s="85"/>
      <c r="SKZ112" s="85"/>
      <c r="SLA112" s="85"/>
      <c r="SLB112" s="85"/>
      <c r="SLC112" s="85"/>
      <c r="SLD112" s="85"/>
      <c r="SLE112" s="85"/>
      <c r="SLF112" s="85"/>
      <c r="SLG112" s="85"/>
      <c r="SLH112" s="85"/>
      <c r="SLI112" s="85"/>
      <c r="SLJ112" s="85"/>
      <c r="SLK112" s="85"/>
      <c r="SLL112" s="85"/>
      <c r="SLM112" s="85"/>
      <c r="SLN112" s="85"/>
      <c r="SLO112" s="85"/>
      <c r="SLP112" s="85"/>
      <c r="SLQ112" s="85"/>
      <c r="SLR112" s="85"/>
      <c r="SLS112" s="85"/>
      <c r="SLT112" s="85"/>
      <c r="SLU112" s="85"/>
      <c r="SLV112" s="85"/>
      <c r="SLW112" s="85"/>
      <c r="SLX112" s="85"/>
      <c r="SLY112" s="85"/>
      <c r="SLZ112" s="85"/>
      <c r="SMA112" s="85"/>
      <c r="SMB112" s="85"/>
      <c r="SMC112" s="85"/>
      <c r="SMD112" s="85"/>
      <c r="SME112" s="85"/>
      <c r="SMF112" s="85"/>
      <c r="SMG112" s="85"/>
      <c r="SMH112" s="85"/>
      <c r="SMI112" s="85"/>
      <c r="SMJ112" s="85"/>
      <c r="SMK112" s="85"/>
      <c r="SML112" s="85"/>
      <c r="SMM112" s="85"/>
      <c r="SMN112" s="85"/>
      <c r="SMO112" s="85"/>
      <c r="SMP112" s="85"/>
      <c r="SMQ112" s="85"/>
      <c r="SMR112" s="85"/>
      <c r="SMS112" s="85"/>
      <c r="SMT112" s="85"/>
      <c r="SMU112" s="85"/>
      <c r="SMV112" s="85"/>
      <c r="SMW112" s="85"/>
      <c r="SMX112" s="85"/>
      <c r="SMY112" s="85"/>
      <c r="SMZ112" s="85"/>
      <c r="SNA112" s="85"/>
      <c r="SNB112" s="85"/>
      <c r="SNC112" s="85"/>
      <c r="SND112" s="85"/>
      <c r="SNE112" s="85"/>
      <c r="SNF112" s="85"/>
      <c r="SNG112" s="85"/>
      <c r="SNH112" s="85"/>
      <c r="SNI112" s="85"/>
      <c r="SNJ112" s="85"/>
      <c r="SNK112" s="85"/>
      <c r="SNL112" s="85"/>
      <c r="SNM112" s="85"/>
      <c r="SNN112" s="85"/>
      <c r="SNO112" s="85"/>
      <c r="SNP112" s="85"/>
      <c r="SNQ112" s="85"/>
      <c r="SNR112" s="85"/>
      <c r="SNS112" s="85"/>
      <c r="SNT112" s="85"/>
      <c r="SNU112" s="85"/>
      <c r="SNV112" s="85"/>
      <c r="SNW112" s="85"/>
      <c r="SNX112" s="85"/>
      <c r="SNY112" s="85"/>
      <c r="SNZ112" s="85"/>
      <c r="SOA112" s="85"/>
      <c r="SOB112" s="85"/>
      <c r="SOC112" s="85"/>
      <c r="SOD112" s="85"/>
      <c r="SOE112" s="85"/>
      <c r="SOF112" s="85"/>
      <c r="SOG112" s="85"/>
      <c r="SOH112" s="85"/>
      <c r="SOI112" s="85"/>
      <c r="SOJ112" s="85"/>
      <c r="SOK112" s="85"/>
      <c r="SOL112" s="85"/>
      <c r="SOM112" s="85"/>
      <c r="SON112" s="85"/>
      <c r="SOO112" s="85"/>
      <c r="SOP112" s="85"/>
      <c r="SOQ112" s="85"/>
      <c r="SOR112" s="85"/>
      <c r="SOS112" s="85"/>
      <c r="SOT112" s="85"/>
      <c r="SOU112" s="85"/>
      <c r="SOV112" s="85"/>
      <c r="SOW112" s="85"/>
      <c r="SOX112" s="85"/>
      <c r="SOY112" s="85"/>
      <c r="SOZ112" s="85"/>
      <c r="SPA112" s="85"/>
      <c r="SPB112" s="85"/>
      <c r="SPC112" s="85"/>
      <c r="SPD112" s="85"/>
      <c r="SPE112" s="85"/>
      <c r="SPF112" s="85"/>
      <c r="SPG112" s="85"/>
      <c r="SPH112" s="85"/>
      <c r="SPI112" s="85"/>
      <c r="SPJ112" s="85"/>
      <c r="SPK112" s="85"/>
      <c r="SPL112" s="85"/>
      <c r="SPM112" s="85"/>
      <c r="SPN112" s="85"/>
      <c r="SPO112" s="85"/>
      <c r="SPP112" s="85"/>
      <c r="SPQ112" s="85"/>
      <c r="SPR112" s="85"/>
      <c r="SPS112" s="85"/>
      <c r="SPT112" s="85"/>
      <c r="SPU112" s="85"/>
      <c r="SPV112" s="85"/>
      <c r="SPW112" s="85"/>
      <c r="SPX112" s="85"/>
      <c r="SPY112" s="85"/>
      <c r="SPZ112" s="85"/>
      <c r="SQA112" s="85"/>
      <c r="SQB112" s="85"/>
      <c r="SQC112" s="85"/>
      <c r="SQD112" s="85"/>
      <c r="SQE112" s="85"/>
      <c r="SQF112" s="85"/>
      <c r="SQG112" s="85"/>
      <c r="SQH112" s="85"/>
      <c r="SQI112" s="85"/>
      <c r="SQJ112" s="85"/>
      <c r="SQK112" s="85"/>
      <c r="SQL112" s="85"/>
      <c r="SQM112" s="85"/>
      <c r="SQN112" s="85"/>
      <c r="SQO112" s="85"/>
      <c r="SQP112" s="85"/>
      <c r="SQQ112" s="85"/>
      <c r="SQR112" s="85"/>
      <c r="SQS112" s="85"/>
      <c r="SQT112" s="85"/>
      <c r="SQU112" s="85"/>
      <c r="SQV112" s="85"/>
      <c r="SQW112" s="85"/>
      <c r="SQX112" s="85"/>
      <c r="SQY112" s="85"/>
      <c r="SQZ112" s="85"/>
      <c r="SRA112" s="85"/>
      <c r="SRB112" s="85"/>
      <c r="SRC112" s="85"/>
      <c r="SRD112" s="85"/>
      <c r="SRE112" s="85"/>
      <c r="SRF112" s="85"/>
      <c r="SRG112" s="85"/>
      <c r="SRH112" s="85"/>
      <c r="SRI112" s="85"/>
      <c r="SRJ112" s="85"/>
      <c r="SRK112" s="85"/>
      <c r="SRL112" s="85"/>
      <c r="SRM112" s="85"/>
      <c r="SRN112" s="85"/>
      <c r="SRO112" s="85"/>
      <c r="SRP112" s="85"/>
      <c r="SRQ112" s="85"/>
      <c r="SRR112" s="85"/>
      <c r="SRS112" s="85"/>
      <c r="SRT112" s="85"/>
      <c r="SRU112" s="85"/>
      <c r="SRV112" s="85"/>
      <c r="SRW112" s="85"/>
      <c r="SRX112" s="85"/>
      <c r="SRY112" s="85"/>
      <c r="SRZ112" s="85"/>
      <c r="SSA112" s="85"/>
      <c r="SSB112" s="85"/>
      <c r="SSC112" s="85"/>
      <c r="SSD112" s="85"/>
      <c r="SSE112" s="85"/>
      <c r="SSF112" s="85"/>
      <c r="SSG112" s="85"/>
      <c r="SSH112" s="85"/>
      <c r="SSI112" s="85"/>
      <c r="SSJ112" s="85"/>
      <c r="SSK112" s="85"/>
      <c r="SSL112" s="85"/>
      <c r="SSM112" s="85"/>
      <c r="SSN112" s="85"/>
      <c r="SSO112" s="85"/>
      <c r="SSP112" s="85"/>
      <c r="SSQ112" s="85"/>
      <c r="SSR112" s="85"/>
      <c r="SSS112" s="85"/>
      <c r="SST112" s="85"/>
      <c r="SSU112" s="85"/>
      <c r="SSV112" s="85"/>
      <c r="SSW112" s="85"/>
      <c r="SSX112" s="85"/>
      <c r="SSY112" s="85"/>
      <c r="SSZ112" s="85"/>
      <c r="STA112" s="85"/>
      <c r="STB112" s="85"/>
      <c r="STC112" s="85"/>
      <c r="STD112" s="85"/>
      <c r="STE112" s="85"/>
      <c r="STF112" s="85"/>
      <c r="STG112" s="85"/>
      <c r="STH112" s="85"/>
      <c r="STI112" s="85"/>
      <c r="STJ112" s="85"/>
      <c r="STK112" s="85"/>
      <c r="STL112" s="85"/>
      <c r="STM112" s="85"/>
      <c r="STN112" s="85"/>
      <c r="STO112" s="85"/>
      <c r="STP112" s="85"/>
      <c r="STQ112" s="85"/>
      <c r="STR112" s="85"/>
      <c r="STS112" s="85"/>
      <c r="STT112" s="85"/>
      <c r="STU112" s="85"/>
      <c r="STV112" s="85"/>
      <c r="STW112" s="85"/>
      <c r="STX112" s="85"/>
      <c r="STY112" s="85"/>
      <c r="STZ112" s="85"/>
      <c r="SUA112" s="85"/>
      <c r="SUB112" s="85"/>
      <c r="SUC112" s="85"/>
      <c r="SUD112" s="85"/>
      <c r="SUE112" s="85"/>
      <c r="SUF112" s="85"/>
      <c r="SUG112" s="85"/>
      <c r="SUH112" s="85"/>
      <c r="SUI112" s="85"/>
      <c r="SUJ112" s="85"/>
      <c r="SUK112" s="85"/>
      <c r="SUL112" s="85"/>
      <c r="SUM112" s="85"/>
      <c r="SUN112" s="85"/>
      <c r="SUO112" s="85"/>
      <c r="SUP112" s="85"/>
      <c r="SUQ112" s="85"/>
      <c r="SUR112" s="85"/>
      <c r="SUS112" s="85"/>
      <c r="SUT112" s="85"/>
      <c r="SUU112" s="85"/>
      <c r="SUV112" s="85"/>
      <c r="SUW112" s="85"/>
      <c r="SUX112" s="85"/>
      <c r="SUY112" s="85"/>
      <c r="SUZ112" s="85"/>
      <c r="SVA112" s="85"/>
      <c r="SVB112" s="85"/>
      <c r="SVC112" s="85"/>
      <c r="SVD112" s="85"/>
      <c r="SVE112" s="85"/>
      <c r="SVF112" s="85"/>
      <c r="SVG112" s="85"/>
      <c r="SVH112" s="85"/>
      <c r="SVI112" s="85"/>
      <c r="SVJ112" s="85"/>
      <c r="SVK112" s="85"/>
      <c r="SVL112" s="85"/>
      <c r="SVM112" s="85"/>
      <c r="SVN112" s="85"/>
      <c r="SVO112" s="85"/>
      <c r="SVP112" s="85"/>
      <c r="SVQ112" s="85"/>
      <c r="SVR112" s="85"/>
      <c r="SVS112" s="85"/>
      <c r="SVT112" s="85"/>
      <c r="SVU112" s="85"/>
      <c r="SVV112" s="85"/>
      <c r="SVW112" s="85"/>
      <c r="SVX112" s="85"/>
      <c r="SVY112" s="85"/>
      <c r="SVZ112" s="85"/>
      <c r="SWA112" s="85"/>
      <c r="SWB112" s="85"/>
      <c r="SWC112" s="85"/>
      <c r="SWD112" s="85"/>
      <c r="SWE112" s="85"/>
      <c r="SWF112" s="85"/>
      <c r="SWG112" s="85"/>
      <c r="SWH112" s="85"/>
      <c r="SWI112" s="85"/>
      <c r="SWJ112" s="85"/>
      <c r="SWK112" s="85"/>
      <c r="SWL112" s="85"/>
      <c r="SWM112" s="85"/>
      <c r="SWN112" s="85"/>
      <c r="SWO112" s="85"/>
      <c r="SWP112" s="85"/>
      <c r="SWQ112" s="85"/>
      <c r="SWR112" s="85"/>
      <c r="SWS112" s="85"/>
      <c r="SWT112" s="85"/>
      <c r="SWU112" s="85"/>
      <c r="SWV112" s="85"/>
      <c r="SWW112" s="85"/>
      <c r="SWX112" s="85"/>
      <c r="SWY112" s="85"/>
      <c r="SWZ112" s="85"/>
      <c r="SXA112" s="85"/>
      <c r="SXB112" s="85"/>
      <c r="SXC112" s="85"/>
      <c r="SXD112" s="85"/>
      <c r="SXE112" s="85"/>
      <c r="SXF112" s="85"/>
      <c r="SXG112" s="85"/>
      <c r="SXH112" s="85"/>
      <c r="SXI112" s="85"/>
      <c r="SXJ112" s="85"/>
      <c r="SXK112" s="85"/>
      <c r="SXL112" s="85"/>
      <c r="SXM112" s="85"/>
      <c r="SXN112" s="85"/>
      <c r="SXO112" s="85"/>
      <c r="SXP112" s="85"/>
      <c r="SXQ112" s="85"/>
      <c r="SXR112" s="85"/>
      <c r="SXS112" s="85"/>
      <c r="SXT112" s="85"/>
      <c r="SXU112" s="85"/>
      <c r="SXV112" s="85"/>
      <c r="SXW112" s="85"/>
      <c r="SXX112" s="85"/>
      <c r="SXY112" s="85"/>
      <c r="SXZ112" s="85"/>
      <c r="SYA112" s="85"/>
      <c r="SYB112" s="85"/>
      <c r="SYC112" s="85"/>
      <c r="SYD112" s="85"/>
      <c r="SYE112" s="85"/>
      <c r="SYF112" s="85"/>
      <c r="SYG112" s="85"/>
      <c r="SYH112" s="85"/>
      <c r="SYI112" s="85"/>
      <c r="SYJ112" s="85"/>
      <c r="SYK112" s="85"/>
      <c r="SYL112" s="85"/>
      <c r="SYM112" s="85"/>
      <c r="SYN112" s="85"/>
      <c r="SYO112" s="85"/>
      <c r="SYP112" s="85"/>
      <c r="SYQ112" s="85"/>
      <c r="SYR112" s="85"/>
      <c r="SYS112" s="85"/>
      <c r="SYT112" s="85"/>
      <c r="SYU112" s="85"/>
      <c r="SYV112" s="85"/>
      <c r="SYW112" s="85"/>
      <c r="SYX112" s="85"/>
      <c r="SYY112" s="85"/>
      <c r="SYZ112" s="85"/>
      <c r="SZA112" s="85"/>
      <c r="SZB112" s="85"/>
      <c r="SZC112" s="85"/>
      <c r="SZD112" s="85"/>
      <c r="SZE112" s="85"/>
      <c r="SZF112" s="85"/>
      <c r="SZG112" s="85"/>
      <c r="SZH112" s="85"/>
      <c r="SZI112" s="85"/>
      <c r="SZJ112" s="85"/>
      <c r="SZK112" s="85"/>
      <c r="SZL112" s="85"/>
      <c r="SZM112" s="85"/>
      <c r="SZN112" s="85"/>
      <c r="SZO112" s="85"/>
      <c r="SZP112" s="85"/>
      <c r="SZQ112" s="85"/>
      <c r="SZR112" s="85"/>
      <c r="SZS112" s="85"/>
      <c r="SZT112" s="85"/>
      <c r="SZU112" s="85"/>
      <c r="SZV112" s="85"/>
      <c r="SZW112" s="85"/>
      <c r="SZX112" s="85"/>
      <c r="SZY112" s="85"/>
      <c r="SZZ112" s="85"/>
      <c r="TAA112" s="85"/>
      <c r="TAB112" s="85"/>
      <c r="TAC112" s="85"/>
      <c r="TAD112" s="85"/>
      <c r="TAE112" s="85"/>
      <c r="TAF112" s="85"/>
      <c r="TAG112" s="85"/>
      <c r="TAH112" s="85"/>
      <c r="TAI112" s="85"/>
      <c r="TAJ112" s="85"/>
      <c r="TAK112" s="85"/>
      <c r="TAL112" s="85"/>
      <c r="TAM112" s="85"/>
      <c r="TAN112" s="85"/>
      <c r="TAO112" s="85"/>
      <c r="TAP112" s="85"/>
      <c r="TAQ112" s="85"/>
      <c r="TAR112" s="85"/>
      <c r="TAS112" s="85"/>
      <c r="TAT112" s="85"/>
      <c r="TAU112" s="85"/>
      <c r="TAV112" s="85"/>
      <c r="TAW112" s="85"/>
      <c r="TAX112" s="85"/>
      <c r="TAY112" s="85"/>
      <c r="TAZ112" s="85"/>
      <c r="TBA112" s="85"/>
      <c r="TBB112" s="85"/>
      <c r="TBC112" s="85"/>
      <c r="TBD112" s="85"/>
      <c r="TBE112" s="85"/>
      <c r="TBF112" s="85"/>
      <c r="TBG112" s="85"/>
      <c r="TBH112" s="85"/>
      <c r="TBI112" s="85"/>
      <c r="TBJ112" s="85"/>
      <c r="TBK112" s="85"/>
      <c r="TBL112" s="85"/>
      <c r="TBM112" s="85"/>
      <c r="TBN112" s="85"/>
      <c r="TBO112" s="85"/>
      <c r="TBP112" s="85"/>
      <c r="TBQ112" s="85"/>
      <c r="TBR112" s="85"/>
      <c r="TBS112" s="85"/>
      <c r="TBT112" s="85"/>
      <c r="TBU112" s="85"/>
      <c r="TBV112" s="85"/>
      <c r="TBW112" s="85"/>
      <c r="TBX112" s="85"/>
      <c r="TBY112" s="85"/>
      <c r="TBZ112" s="85"/>
      <c r="TCA112" s="85"/>
      <c r="TCB112" s="85"/>
      <c r="TCC112" s="85"/>
      <c r="TCD112" s="85"/>
      <c r="TCE112" s="85"/>
      <c r="TCF112" s="85"/>
      <c r="TCG112" s="85"/>
      <c r="TCH112" s="85"/>
      <c r="TCI112" s="85"/>
      <c r="TCJ112" s="85"/>
      <c r="TCK112" s="85"/>
      <c r="TCL112" s="85"/>
      <c r="TCM112" s="85"/>
      <c r="TCN112" s="85"/>
      <c r="TCO112" s="85"/>
      <c r="TCP112" s="85"/>
      <c r="TCQ112" s="85"/>
      <c r="TCR112" s="85"/>
      <c r="TCS112" s="85"/>
      <c r="TCT112" s="85"/>
      <c r="TCU112" s="85"/>
      <c r="TCV112" s="85"/>
      <c r="TCW112" s="85"/>
      <c r="TCX112" s="85"/>
      <c r="TCY112" s="85"/>
      <c r="TCZ112" s="85"/>
      <c r="TDA112" s="85"/>
      <c r="TDB112" s="85"/>
      <c r="TDC112" s="85"/>
      <c r="TDD112" s="85"/>
      <c r="TDE112" s="85"/>
      <c r="TDF112" s="85"/>
      <c r="TDG112" s="85"/>
      <c r="TDH112" s="85"/>
      <c r="TDI112" s="85"/>
      <c r="TDJ112" s="85"/>
      <c r="TDK112" s="85"/>
      <c r="TDL112" s="85"/>
      <c r="TDM112" s="85"/>
      <c r="TDN112" s="85"/>
      <c r="TDO112" s="85"/>
      <c r="TDP112" s="85"/>
      <c r="TDQ112" s="85"/>
      <c r="TDR112" s="85"/>
      <c r="TDS112" s="85"/>
      <c r="TDT112" s="85"/>
      <c r="TDU112" s="85"/>
      <c r="TDV112" s="85"/>
      <c r="TDW112" s="85"/>
      <c r="TDX112" s="85"/>
      <c r="TDY112" s="85"/>
      <c r="TDZ112" s="85"/>
      <c r="TEA112" s="85"/>
      <c r="TEB112" s="85"/>
      <c r="TEC112" s="85"/>
      <c r="TED112" s="85"/>
      <c r="TEE112" s="85"/>
      <c r="TEF112" s="85"/>
      <c r="TEG112" s="85"/>
      <c r="TEH112" s="85"/>
      <c r="TEI112" s="85"/>
      <c r="TEJ112" s="85"/>
      <c r="TEK112" s="85"/>
      <c r="TEL112" s="85"/>
      <c r="TEM112" s="85"/>
      <c r="TEN112" s="85"/>
      <c r="TEO112" s="85"/>
      <c r="TEP112" s="85"/>
      <c r="TEQ112" s="85"/>
      <c r="TER112" s="85"/>
      <c r="TES112" s="85"/>
      <c r="TET112" s="85"/>
      <c r="TEU112" s="85"/>
      <c r="TEV112" s="85"/>
      <c r="TEW112" s="85"/>
      <c r="TEX112" s="85"/>
      <c r="TEY112" s="85"/>
      <c r="TEZ112" s="85"/>
      <c r="TFA112" s="85"/>
      <c r="TFB112" s="85"/>
      <c r="TFC112" s="85"/>
      <c r="TFD112" s="85"/>
      <c r="TFE112" s="85"/>
      <c r="TFF112" s="85"/>
      <c r="TFG112" s="85"/>
      <c r="TFH112" s="85"/>
      <c r="TFI112" s="85"/>
      <c r="TFJ112" s="85"/>
      <c r="TFK112" s="85"/>
      <c r="TFL112" s="85"/>
      <c r="TFM112" s="85"/>
      <c r="TFN112" s="85"/>
      <c r="TFO112" s="85"/>
      <c r="TFP112" s="85"/>
      <c r="TFQ112" s="85"/>
      <c r="TFR112" s="85"/>
      <c r="TFS112" s="85"/>
      <c r="TFT112" s="85"/>
      <c r="TFU112" s="85"/>
      <c r="TFV112" s="85"/>
      <c r="TFW112" s="85"/>
      <c r="TFX112" s="85"/>
      <c r="TFY112" s="85"/>
      <c r="TFZ112" s="85"/>
      <c r="TGA112" s="85"/>
      <c r="TGB112" s="85"/>
      <c r="TGC112" s="85"/>
      <c r="TGD112" s="85"/>
      <c r="TGE112" s="85"/>
      <c r="TGF112" s="85"/>
      <c r="TGG112" s="85"/>
      <c r="TGH112" s="85"/>
      <c r="TGI112" s="85"/>
      <c r="TGJ112" s="85"/>
      <c r="TGK112" s="85"/>
      <c r="TGL112" s="85"/>
      <c r="TGM112" s="85"/>
      <c r="TGN112" s="85"/>
      <c r="TGO112" s="85"/>
      <c r="TGP112" s="85"/>
      <c r="TGQ112" s="85"/>
      <c r="TGR112" s="85"/>
      <c r="TGS112" s="85"/>
      <c r="TGT112" s="85"/>
      <c r="TGU112" s="85"/>
      <c r="TGV112" s="85"/>
      <c r="TGW112" s="85"/>
      <c r="TGX112" s="85"/>
      <c r="TGY112" s="85"/>
      <c r="TGZ112" s="85"/>
      <c r="THA112" s="85"/>
      <c r="THB112" s="85"/>
      <c r="THC112" s="85"/>
      <c r="THD112" s="85"/>
      <c r="THE112" s="85"/>
      <c r="THF112" s="85"/>
      <c r="THG112" s="85"/>
      <c r="THH112" s="85"/>
      <c r="THI112" s="85"/>
      <c r="THJ112" s="85"/>
      <c r="THK112" s="85"/>
      <c r="THL112" s="85"/>
      <c r="THM112" s="85"/>
      <c r="THN112" s="85"/>
      <c r="THO112" s="85"/>
      <c r="THP112" s="85"/>
      <c r="THQ112" s="85"/>
      <c r="THR112" s="85"/>
      <c r="THS112" s="85"/>
      <c r="THT112" s="85"/>
      <c r="THU112" s="85"/>
      <c r="THV112" s="85"/>
      <c r="THW112" s="85"/>
      <c r="THX112" s="85"/>
      <c r="THY112" s="85"/>
      <c r="THZ112" s="85"/>
      <c r="TIA112" s="85"/>
      <c r="TIB112" s="85"/>
      <c r="TIC112" s="85"/>
      <c r="TID112" s="85"/>
      <c r="TIE112" s="85"/>
      <c r="TIF112" s="85"/>
      <c r="TIG112" s="85"/>
      <c r="TIH112" s="85"/>
      <c r="TII112" s="85"/>
      <c r="TIJ112" s="85"/>
      <c r="TIK112" s="85"/>
      <c r="TIL112" s="85"/>
      <c r="TIM112" s="85"/>
      <c r="TIN112" s="85"/>
      <c r="TIO112" s="85"/>
      <c r="TIP112" s="85"/>
      <c r="TIQ112" s="85"/>
      <c r="TIR112" s="85"/>
      <c r="TIS112" s="85"/>
      <c r="TIT112" s="85"/>
      <c r="TIU112" s="85"/>
      <c r="TIV112" s="85"/>
      <c r="TIW112" s="85"/>
      <c r="TIX112" s="85"/>
      <c r="TIY112" s="85"/>
      <c r="TIZ112" s="85"/>
      <c r="TJA112" s="85"/>
      <c r="TJB112" s="85"/>
      <c r="TJC112" s="85"/>
      <c r="TJD112" s="85"/>
      <c r="TJE112" s="85"/>
      <c r="TJF112" s="85"/>
      <c r="TJG112" s="85"/>
      <c r="TJH112" s="85"/>
      <c r="TJI112" s="85"/>
      <c r="TJJ112" s="85"/>
      <c r="TJK112" s="85"/>
      <c r="TJL112" s="85"/>
      <c r="TJM112" s="85"/>
      <c r="TJN112" s="85"/>
      <c r="TJO112" s="85"/>
      <c r="TJP112" s="85"/>
      <c r="TJQ112" s="85"/>
      <c r="TJR112" s="85"/>
      <c r="TJS112" s="85"/>
      <c r="TJT112" s="85"/>
      <c r="TJU112" s="85"/>
      <c r="TJV112" s="85"/>
      <c r="TJW112" s="85"/>
      <c r="TJX112" s="85"/>
      <c r="TJY112" s="85"/>
      <c r="TJZ112" s="85"/>
      <c r="TKA112" s="85"/>
      <c r="TKB112" s="85"/>
      <c r="TKC112" s="85"/>
      <c r="TKD112" s="85"/>
      <c r="TKE112" s="85"/>
      <c r="TKF112" s="85"/>
      <c r="TKG112" s="85"/>
      <c r="TKH112" s="85"/>
      <c r="TKI112" s="85"/>
      <c r="TKJ112" s="85"/>
      <c r="TKK112" s="85"/>
      <c r="TKL112" s="85"/>
      <c r="TKM112" s="85"/>
      <c r="TKN112" s="85"/>
      <c r="TKO112" s="85"/>
      <c r="TKP112" s="85"/>
      <c r="TKQ112" s="85"/>
      <c r="TKR112" s="85"/>
      <c r="TKS112" s="85"/>
      <c r="TKT112" s="85"/>
      <c r="TKU112" s="85"/>
      <c r="TKV112" s="85"/>
      <c r="TKW112" s="85"/>
      <c r="TKX112" s="85"/>
      <c r="TKY112" s="85"/>
      <c r="TKZ112" s="85"/>
      <c r="TLA112" s="85"/>
      <c r="TLB112" s="85"/>
      <c r="TLC112" s="85"/>
      <c r="TLD112" s="85"/>
      <c r="TLE112" s="85"/>
      <c r="TLF112" s="85"/>
      <c r="TLG112" s="85"/>
      <c r="TLH112" s="85"/>
      <c r="TLI112" s="85"/>
      <c r="TLJ112" s="85"/>
      <c r="TLK112" s="85"/>
      <c r="TLL112" s="85"/>
      <c r="TLM112" s="85"/>
      <c r="TLN112" s="85"/>
      <c r="TLO112" s="85"/>
      <c r="TLP112" s="85"/>
      <c r="TLQ112" s="85"/>
      <c r="TLR112" s="85"/>
      <c r="TLS112" s="85"/>
      <c r="TLT112" s="85"/>
      <c r="TLU112" s="85"/>
      <c r="TLV112" s="85"/>
      <c r="TLW112" s="85"/>
      <c r="TLX112" s="85"/>
      <c r="TLY112" s="85"/>
      <c r="TLZ112" s="85"/>
      <c r="TMA112" s="85"/>
      <c r="TMB112" s="85"/>
      <c r="TMC112" s="85"/>
      <c r="TMD112" s="85"/>
      <c r="TME112" s="85"/>
      <c r="TMF112" s="85"/>
      <c r="TMG112" s="85"/>
      <c r="TMH112" s="85"/>
      <c r="TMI112" s="85"/>
      <c r="TMJ112" s="85"/>
      <c r="TMK112" s="85"/>
      <c r="TML112" s="85"/>
      <c r="TMM112" s="85"/>
      <c r="TMN112" s="85"/>
      <c r="TMO112" s="85"/>
      <c r="TMP112" s="85"/>
      <c r="TMQ112" s="85"/>
      <c r="TMR112" s="85"/>
      <c r="TMS112" s="85"/>
      <c r="TMT112" s="85"/>
      <c r="TMU112" s="85"/>
      <c r="TMV112" s="85"/>
      <c r="TMW112" s="85"/>
      <c r="TMX112" s="85"/>
      <c r="TMY112" s="85"/>
      <c r="TMZ112" s="85"/>
      <c r="TNA112" s="85"/>
      <c r="TNB112" s="85"/>
      <c r="TNC112" s="85"/>
      <c r="TND112" s="85"/>
      <c r="TNE112" s="85"/>
      <c r="TNF112" s="85"/>
      <c r="TNG112" s="85"/>
      <c r="TNH112" s="85"/>
      <c r="TNI112" s="85"/>
      <c r="TNJ112" s="85"/>
      <c r="TNK112" s="85"/>
      <c r="TNL112" s="85"/>
      <c r="TNM112" s="85"/>
      <c r="TNN112" s="85"/>
      <c r="TNO112" s="85"/>
      <c r="TNP112" s="85"/>
      <c r="TNQ112" s="85"/>
      <c r="TNR112" s="85"/>
      <c r="TNS112" s="85"/>
      <c r="TNT112" s="85"/>
      <c r="TNU112" s="85"/>
      <c r="TNV112" s="85"/>
      <c r="TNW112" s="85"/>
      <c r="TNX112" s="85"/>
      <c r="TNY112" s="85"/>
      <c r="TNZ112" s="85"/>
      <c r="TOA112" s="85"/>
      <c r="TOB112" s="85"/>
      <c r="TOC112" s="85"/>
      <c r="TOD112" s="85"/>
      <c r="TOE112" s="85"/>
      <c r="TOF112" s="85"/>
      <c r="TOG112" s="85"/>
      <c r="TOH112" s="85"/>
      <c r="TOI112" s="85"/>
      <c r="TOJ112" s="85"/>
      <c r="TOK112" s="85"/>
      <c r="TOL112" s="85"/>
      <c r="TOM112" s="85"/>
      <c r="TON112" s="85"/>
      <c r="TOO112" s="85"/>
      <c r="TOP112" s="85"/>
      <c r="TOQ112" s="85"/>
      <c r="TOR112" s="85"/>
      <c r="TOS112" s="85"/>
      <c r="TOT112" s="85"/>
      <c r="TOU112" s="85"/>
      <c r="TOV112" s="85"/>
      <c r="TOW112" s="85"/>
      <c r="TOX112" s="85"/>
      <c r="TOY112" s="85"/>
      <c r="TOZ112" s="85"/>
      <c r="TPA112" s="85"/>
      <c r="TPB112" s="85"/>
      <c r="TPC112" s="85"/>
      <c r="TPD112" s="85"/>
      <c r="TPE112" s="85"/>
      <c r="TPF112" s="85"/>
      <c r="TPG112" s="85"/>
      <c r="TPH112" s="85"/>
      <c r="TPI112" s="85"/>
      <c r="TPJ112" s="85"/>
      <c r="TPK112" s="85"/>
      <c r="TPL112" s="85"/>
      <c r="TPM112" s="85"/>
      <c r="TPN112" s="85"/>
      <c r="TPO112" s="85"/>
      <c r="TPP112" s="85"/>
      <c r="TPQ112" s="85"/>
      <c r="TPR112" s="85"/>
      <c r="TPS112" s="85"/>
      <c r="TPT112" s="85"/>
      <c r="TPU112" s="85"/>
      <c r="TPV112" s="85"/>
      <c r="TPW112" s="85"/>
      <c r="TPX112" s="85"/>
      <c r="TPY112" s="85"/>
      <c r="TPZ112" s="85"/>
      <c r="TQA112" s="85"/>
      <c r="TQB112" s="85"/>
      <c r="TQC112" s="85"/>
      <c r="TQD112" s="85"/>
      <c r="TQE112" s="85"/>
      <c r="TQF112" s="85"/>
      <c r="TQG112" s="85"/>
      <c r="TQH112" s="85"/>
      <c r="TQI112" s="85"/>
      <c r="TQJ112" s="85"/>
      <c r="TQK112" s="85"/>
      <c r="TQL112" s="85"/>
      <c r="TQM112" s="85"/>
      <c r="TQN112" s="85"/>
      <c r="TQO112" s="85"/>
      <c r="TQP112" s="85"/>
      <c r="TQQ112" s="85"/>
      <c r="TQR112" s="85"/>
      <c r="TQS112" s="85"/>
      <c r="TQT112" s="85"/>
      <c r="TQU112" s="85"/>
      <c r="TQV112" s="85"/>
      <c r="TQW112" s="85"/>
      <c r="TQX112" s="85"/>
      <c r="TQY112" s="85"/>
      <c r="TQZ112" s="85"/>
      <c r="TRA112" s="85"/>
      <c r="TRB112" s="85"/>
      <c r="TRC112" s="85"/>
      <c r="TRD112" s="85"/>
      <c r="TRE112" s="85"/>
      <c r="TRF112" s="85"/>
      <c r="TRG112" s="85"/>
      <c r="TRH112" s="85"/>
      <c r="TRI112" s="85"/>
      <c r="TRJ112" s="85"/>
      <c r="TRK112" s="85"/>
      <c r="TRL112" s="85"/>
      <c r="TRM112" s="85"/>
      <c r="TRN112" s="85"/>
      <c r="TRO112" s="85"/>
      <c r="TRP112" s="85"/>
      <c r="TRQ112" s="85"/>
      <c r="TRR112" s="85"/>
      <c r="TRS112" s="85"/>
      <c r="TRT112" s="85"/>
      <c r="TRU112" s="85"/>
      <c r="TRV112" s="85"/>
      <c r="TRW112" s="85"/>
      <c r="TRX112" s="85"/>
      <c r="TRY112" s="85"/>
      <c r="TRZ112" s="85"/>
      <c r="TSA112" s="85"/>
      <c r="TSB112" s="85"/>
      <c r="TSC112" s="85"/>
      <c r="TSD112" s="85"/>
      <c r="TSE112" s="85"/>
      <c r="TSF112" s="85"/>
      <c r="TSG112" s="85"/>
      <c r="TSH112" s="85"/>
      <c r="TSI112" s="85"/>
      <c r="TSJ112" s="85"/>
      <c r="TSK112" s="85"/>
      <c r="TSL112" s="85"/>
      <c r="TSM112" s="85"/>
      <c r="TSN112" s="85"/>
      <c r="TSO112" s="85"/>
      <c r="TSP112" s="85"/>
      <c r="TSQ112" s="85"/>
      <c r="TSR112" s="85"/>
      <c r="TSS112" s="85"/>
      <c r="TST112" s="85"/>
      <c r="TSU112" s="85"/>
      <c r="TSV112" s="85"/>
      <c r="TSW112" s="85"/>
      <c r="TSX112" s="85"/>
      <c r="TSY112" s="85"/>
      <c r="TSZ112" s="85"/>
      <c r="TTA112" s="85"/>
      <c r="TTB112" s="85"/>
      <c r="TTC112" s="85"/>
      <c r="TTD112" s="85"/>
      <c r="TTE112" s="85"/>
      <c r="TTF112" s="85"/>
      <c r="TTG112" s="85"/>
      <c r="TTH112" s="85"/>
      <c r="TTI112" s="85"/>
      <c r="TTJ112" s="85"/>
      <c r="TTK112" s="85"/>
      <c r="TTL112" s="85"/>
      <c r="TTM112" s="85"/>
      <c r="TTN112" s="85"/>
      <c r="TTO112" s="85"/>
      <c r="TTP112" s="85"/>
      <c r="TTQ112" s="85"/>
      <c r="TTR112" s="85"/>
      <c r="TTS112" s="85"/>
      <c r="TTT112" s="85"/>
      <c r="TTU112" s="85"/>
      <c r="TTV112" s="85"/>
      <c r="TTW112" s="85"/>
      <c r="TTX112" s="85"/>
      <c r="TTY112" s="85"/>
      <c r="TTZ112" s="85"/>
      <c r="TUA112" s="85"/>
      <c r="TUB112" s="85"/>
      <c r="TUC112" s="85"/>
      <c r="TUD112" s="85"/>
      <c r="TUE112" s="85"/>
      <c r="TUF112" s="85"/>
      <c r="TUG112" s="85"/>
      <c r="TUH112" s="85"/>
      <c r="TUI112" s="85"/>
      <c r="TUJ112" s="85"/>
      <c r="TUK112" s="85"/>
      <c r="TUL112" s="85"/>
      <c r="TUM112" s="85"/>
      <c r="TUN112" s="85"/>
      <c r="TUO112" s="85"/>
      <c r="TUP112" s="85"/>
      <c r="TUQ112" s="85"/>
      <c r="TUR112" s="85"/>
      <c r="TUS112" s="85"/>
      <c r="TUT112" s="85"/>
      <c r="TUU112" s="85"/>
      <c r="TUV112" s="85"/>
      <c r="TUW112" s="85"/>
      <c r="TUX112" s="85"/>
      <c r="TUY112" s="85"/>
      <c r="TUZ112" s="85"/>
      <c r="TVA112" s="85"/>
      <c r="TVB112" s="85"/>
      <c r="TVC112" s="85"/>
      <c r="TVD112" s="85"/>
      <c r="TVE112" s="85"/>
      <c r="TVF112" s="85"/>
      <c r="TVG112" s="85"/>
      <c r="TVH112" s="85"/>
      <c r="TVI112" s="85"/>
      <c r="TVJ112" s="85"/>
      <c r="TVK112" s="85"/>
      <c r="TVL112" s="85"/>
      <c r="TVM112" s="85"/>
      <c r="TVN112" s="85"/>
      <c r="TVO112" s="85"/>
      <c r="TVP112" s="85"/>
      <c r="TVQ112" s="85"/>
      <c r="TVR112" s="85"/>
      <c r="TVS112" s="85"/>
      <c r="TVT112" s="85"/>
      <c r="TVU112" s="85"/>
      <c r="TVV112" s="85"/>
      <c r="TVW112" s="85"/>
      <c r="TVX112" s="85"/>
      <c r="TVY112" s="85"/>
      <c r="TVZ112" s="85"/>
      <c r="TWA112" s="85"/>
      <c r="TWB112" s="85"/>
      <c r="TWC112" s="85"/>
      <c r="TWD112" s="85"/>
      <c r="TWE112" s="85"/>
      <c r="TWF112" s="85"/>
      <c r="TWG112" s="85"/>
      <c r="TWH112" s="85"/>
      <c r="TWI112" s="85"/>
      <c r="TWJ112" s="85"/>
      <c r="TWK112" s="85"/>
      <c r="TWL112" s="85"/>
      <c r="TWM112" s="85"/>
      <c r="TWN112" s="85"/>
      <c r="TWO112" s="85"/>
      <c r="TWP112" s="85"/>
      <c r="TWQ112" s="85"/>
      <c r="TWR112" s="85"/>
      <c r="TWS112" s="85"/>
      <c r="TWT112" s="85"/>
      <c r="TWU112" s="85"/>
      <c r="TWV112" s="85"/>
      <c r="TWW112" s="85"/>
      <c r="TWX112" s="85"/>
      <c r="TWY112" s="85"/>
      <c r="TWZ112" s="85"/>
      <c r="TXA112" s="85"/>
      <c r="TXB112" s="85"/>
      <c r="TXC112" s="85"/>
      <c r="TXD112" s="85"/>
      <c r="TXE112" s="85"/>
      <c r="TXF112" s="85"/>
      <c r="TXG112" s="85"/>
      <c r="TXH112" s="85"/>
      <c r="TXI112" s="85"/>
      <c r="TXJ112" s="85"/>
      <c r="TXK112" s="85"/>
      <c r="TXL112" s="85"/>
      <c r="TXM112" s="85"/>
      <c r="TXN112" s="85"/>
      <c r="TXO112" s="85"/>
      <c r="TXP112" s="85"/>
      <c r="TXQ112" s="85"/>
      <c r="TXR112" s="85"/>
      <c r="TXS112" s="85"/>
      <c r="TXT112" s="85"/>
      <c r="TXU112" s="85"/>
      <c r="TXV112" s="85"/>
      <c r="TXW112" s="85"/>
      <c r="TXX112" s="85"/>
      <c r="TXY112" s="85"/>
      <c r="TXZ112" s="85"/>
      <c r="TYA112" s="85"/>
      <c r="TYB112" s="85"/>
      <c r="TYC112" s="85"/>
      <c r="TYD112" s="85"/>
      <c r="TYE112" s="85"/>
      <c r="TYF112" s="85"/>
      <c r="TYG112" s="85"/>
      <c r="TYH112" s="85"/>
      <c r="TYI112" s="85"/>
      <c r="TYJ112" s="85"/>
      <c r="TYK112" s="85"/>
      <c r="TYL112" s="85"/>
      <c r="TYM112" s="85"/>
      <c r="TYN112" s="85"/>
      <c r="TYO112" s="85"/>
      <c r="TYP112" s="85"/>
      <c r="TYQ112" s="85"/>
      <c r="TYR112" s="85"/>
      <c r="TYS112" s="85"/>
      <c r="TYT112" s="85"/>
      <c r="TYU112" s="85"/>
      <c r="TYV112" s="85"/>
      <c r="TYW112" s="85"/>
      <c r="TYX112" s="85"/>
      <c r="TYY112" s="85"/>
      <c r="TYZ112" s="85"/>
      <c r="TZA112" s="85"/>
      <c r="TZB112" s="85"/>
      <c r="TZC112" s="85"/>
      <c r="TZD112" s="85"/>
      <c r="TZE112" s="85"/>
      <c r="TZF112" s="85"/>
      <c r="TZG112" s="85"/>
      <c r="TZH112" s="85"/>
      <c r="TZI112" s="85"/>
      <c r="TZJ112" s="85"/>
      <c r="TZK112" s="85"/>
      <c r="TZL112" s="85"/>
      <c r="TZM112" s="85"/>
      <c r="TZN112" s="85"/>
      <c r="TZO112" s="85"/>
      <c r="TZP112" s="85"/>
      <c r="TZQ112" s="85"/>
      <c r="TZR112" s="85"/>
      <c r="TZS112" s="85"/>
      <c r="TZT112" s="85"/>
      <c r="TZU112" s="85"/>
      <c r="TZV112" s="85"/>
      <c r="TZW112" s="85"/>
      <c r="TZX112" s="85"/>
      <c r="TZY112" s="85"/>
      <c r="TZZ112" s="85"/>
      <c r="UAA112" s="85"/>
      <c r="UAB112" s="85"/>
      <c r="UAC112" s="85"/>
      <c r="UAD112" s="85"/>
      <c r="UAE112" s="85"/>
      <c r="UAF112" s="85"/>
      <c r="UAG112" s="85"/>
      <c r="UAH112" s="85"/>
      <c r="UAI112" s="85"/>
      <c r="UAJ112" s="85"/>
      <c r="UAK112" s="85"/>
      <c r="UAL112" s="85"/>
      <c r="UAM112" s="85"/>
      <c r="UAN112" s="85"/>
      <c r="UAO112" s="85"/>
      <c r="UAP112" s="85"/>
      <c r="UAQ112" s="85"/>
      <c r="UAR112" s="85"/>
      <c r="UAS112" s="85"/>
      <c r="UAT112" s="85"/>
      <c r="UAU112" s="85"/>
      <c r="UAV112" s="85"/>
      <c r="UAW112" s="85"/>
      <c r="UAX112" s="85"/>
      <c r="UAY112" s="85"/>
      <c r="UAZ112" s="85"/>
      <c r="UBA112" s="85"/>
      <c r="UBB112" s="85"/>
      <c r="UBC112" s="85"/>
      <c r="UBD112" s="85"/>
      <c r="UBE112" s="85"/>
      <c r="UBF112" s="85"/>
      <c r="UBG112" s="85"/>
      <c r="UBH112" s="85"/>
      <c r="UBI112" s="85"/>
      <c r="UBJ112" s="85"/>
      <c r="UBK112" s="85"/>
      <c r="UBL112" s="85"/>
      <c r="UBM112" s="85"/>
      <c r="UBN112" s="85"/>
      <c r="UBO112" s="85"/>
      <c r="UBP112" s="85"/>
      <c r="UBQ112" s="85"/>
      <c r="UBR112" s="85"/>
      <c r="UBS112" s="85"/>
      <c r="UBT112" s="85"/>
      <c r="UBU112" s="85"/>
      <c r="UBV112" s="85"/>
      <c r="UBW112" s="85"/>
      <c r="UBX112" s="85"/>
      <c r="UBY112" s="85"/>
      <c r="UBZ112" s="85"/>
      <c r="UCA112" s="85"/>
      <c r="UCB112" s="85"/>
      <c r="UCC112" s="85"/>
      <c r="UCD112" s="85"/>
      <c r="UCE112" s="85"/>
      <c r="UCF112" s="85"/>
      <c r="UCG112" s="85"/>
      <c r="UCH112" s="85"/>
      <c r="UCI112" s="85"/>
      <c r="UCJ112" s="85"/>
      <c r="UCK112" s="85"/>
      <c r="UCL112" s="85"/>
      <c r="UCM112" s="85"/>
      <c r="UCN112" s="85"/>
      <c r="UCO112" s="85"/>
      <c r="UCP112" s="85"/>
      <c r="UCQ112" s="85"/>
      <c r="UCR112" s="85"/>
      <c r="UCS112" s="85"/>
      <c r="UCT112" s="85"/>
      <c r="UCU112" s="85"/>
      <c r="UCV112" s="85"/>
      <c r="UCW112" s="85"/>
      <c r="UCX112" s="85"/>
      <c r="UCY112" s="85"/>
      <c r="UCZ112" s="85"/>
      <c r="UDA112" s="85"/>
      <c r="UDB112" s="85"/>
      <c r="UDC112" s="85"/>
      <c r="UDD112" s="85"/>
      <c r="UDE112" s="85"/>
      <c r="UDF112" s="85"/>
      <c r="UDG112" s="85"/>
      <c r="UDH112" s="85"/>
      <c r="UDI112" s="85"/>
      <c r="UDJ112" s="85"/>
      <c r="UDK112" s="85"/>
      <c r="UDL112" s="85"/>
      <c r="UDM112" s="85"/>
      <c r="UDN112" s="85"/>
      <c r="UDO112" s="85"/>
      <c r="UDP112" s="85"/>
      <c r="UDQ112" s="85"/>
      <c r="UDR112" s="85"/>
      <c r="UDS112" s="85"/>
      <c r="UDT112" s="85"/>
      <c r="UDU112" s="85"/>
      <c r="UDV112" s="85"/>
      <c r="UDW112" s="85"/>
      <c r="UDX112" s="85"/>
      <c r="UDY112" s="85"/>
      <c r="UDZ112" s="85"/>
      <c r="UEA112" s="85"/>
      <c r="UEB112" s="85"/>
      <c r="UEC112" s="85"/>
      <c r="UED112" s="85"/>
      <c r="UEE112" s="85"/>
      <c r="UEF112" s="85"/>
      <c r="UEG112" s="85"/>
      <c r="UEH112" s="85"/>
      <c r="UEI112" s="85"/>
      <c r="UEJ112" s="85"/>
      <c r="UEK112" s="85"/>
      <c r="UEL112" s="85"/>
      <c r="UEM112" s="85"/>
      <c r="UEN112" s="85"/>
      <c r="UEO112" s="85"/>
      <c r="UEP112" s="85"/>
      <c r="UEQ112" s="85"/>
      <c r="UER112" s="85"/>
      <c r="UES112" s="85"/>
      <c r="UET112" s="85"/>
      <c r="UEU112" s="85"/>
      <c r="UEV112" s="85"/>
      <c r="UEW112" s="85"/>
      <c r="UEX112" s="85"/>
      <c r="UEY112" s="85"/>
      <c r="UEZ112" s="85"/>
      <c r="UFA112" s="85"/>
      <c r="UFB112" s="85"/>
      <c r="UFC112" s="85"/>
      <c r="UFD112" s="85"/>
      <c r="UFE112" s="85"/>
      <c r="UFF112" s="85"/>
      <c r="UFG112" s="85"/>
      <c r="UFH112" s="85"/>
      <c r="UFI112" s="85"/>
      <c r="UFJ112" s="85"/>
      <c r="UFK112" s="85"/>
      <c r="UFL112" s="85"/>
      <c r="UFM112" s="85"/>
      <c r="UFN112" s="85"/>
      <c r="UFO112" s="85"/>
      <c r="UFP112" s="85"/>
      <c r="UFQ112" s="85"/>
      <c r="UFR112" s="85"/>
      <c r="UFS112" s="85"/>
      <c r="UFT112" s="85"/>
      <c r="UFU112" s="85"/>
      <c r="UFV112" s="85"/>
      <c r="UFW112" s="85"/>
      <c r="UFX112" s="85"/>
      <c r="UFY112" s="85"/>
      <c r="UFZ112" s="85"/>
      <c r="UGA112" s="85"/>
      <c r="UGB112" s="85"/>
      <c r="UGC112" s="85"/>
      <c r="UGD112" s="85"/>
      <c r="UGE112" s="85"/>
      <c r="UGF112" s="85"/>
      <c r="UGG112" s="85"/>
      <c r="UGH112" s="85"/>
      <c r="UGI112" s="85"/>
      <c r="UGJ112" s="85"/>
      <c r="UGK112" s="85"/>
      <c r="UGL112" s="85"/>
      <c r="UGM112" s="85"/>
      <c r="UGN112" s="85"/>
      <c r="UGO112" s="85"/>
      <c r="UGP112" s="85"/>
      <c r="UGQ112" s="85"/>
      <c r="UGR112" s="85"/>
      <c r="UGS112" s="85"/>
      <c r="UGT112" s="85"/>
      <c r="UGU112" s="85"/>
      <c r="UGV112" s="85"/>
      <c r="UGW112" s="85"/>
      <c r="UGX112" s="85"/>
      <c r="UGY112" s="85"/>
      <c r="UGZ112" s="85"/>
      <c r="UHA112" s="85"/>
      <c r="UHB112" s="85"/>
      <c r="UHC112" s="85"/>
      <c r="UHD112" s="85"/>
      <c r="UHE112" s="85"/>
      <c r="UHF112" s="85"/>
      <c r="UHG112" s="85"/>
      <c r="UHH112" s="85"/>
      <c r="UHI112" s="85"/>
      <c r="UHJ112" s="85"/>
      <c r="UHK112" s="85"/>
      <c r="UHL112" s="85"/>
      <c r="UHM112" s="85"/>
      <c r="UHN112" s="85"/>
      <c r="UHO112" s="85"/>
      <c r="UHP112" s="85"/>
      <c r="UHQ112" s="85"/>
      <c r="UHR112" s="85"/>
      <c r="UHS112" s="85"/>
      <c r="UHT112" s="85"/>
      <c r="UHU112" s="85"/>
      <c r="UHV112" s="85"/>
      <c r="UHW112" s="85"/>
      <c r="UHX112" s="85"/>
      <c r="UHY112" s="85"/>
      <c r="UHZ112" s="85"/>
      <c r="UIA112" s="85"/>
      <c r="UIB112" s="85"/>
      <c r="UIC112" s="85"/>
      <c r="UID112" s="85"/>
      <c r="UIE112" s="85"/>
      <c r="UIF112" s="85"/>
      <c r="UIG112" s="85"/>
      <c r="UIH112" s="85"/>
      <c r="UII112" s="85"/>
      <c r="UIJ112" s="85"/>
      <c r="UIK112" s="85"/>
      <c r="UIL112" s="85"/>
      <c r="UIM112" s="85"/>
      <c r="UIN112" s="85"/>
      <c r="UIO112" s="85"/>
      <c r="UIP112" s="85"/>
      <c r="UIQ112" s="85"/>
      <c r="UIR112" s="85"/>
      <c r="UIS112" s="85"/>
      <c r="UIT112" s="85"/>
      <c r="UIU112" s="85"/>
      <c r="UIV112" s="85"/>
      <c r="UIW112" s="85"/>
      <c r="UIX112" s="85"/>
      <c r="UIY112" s="85"/>
      <c r="UIZ112" s="85"/>
      <c r="UJA112" s="85"/>
      <c r="UJB112" s="85"/>
      <c r="UJC112" s="85"/>
      <c r="UJD112" s="85"/>
      <c r="UJE112" s="85"/>
      <c r="UJF112" s="85"/>
      <c r="UJG112" s="85"/>
      <c r="UJH112" s="85"/>
      <c r="UJI112" s="85"/>
      <c r="UJJ112" s="85"/>
      <c r="UJK112" s="85"/>
      <c r="UJL112" s="85"/>
      <c r="UJM112" s="85"/>
      <c r="UJN112" s="85"/>
      <c r="UJO112" s="85"/>
      <c r="UJP112" s="85"/>
      <c r="UJQ112" s="85"/>
      <c r="UJR112" s="85"/>
      <c r="UJS112" s="85"/>
      <c r="UJT112" s="85"/>
      <c r="UJU112" s="85"/>
      <c r="UJV112" s="85"/>
      <c r="UJW112" s="85"/>
      <c r="UJX112" s="85"/>
      <c r="UJY112" s="85"/>
      <c r="UJZ112" s="85"/>
      <c r="UKA112" s="85"/>
      <c r="UKB112" s="85"/>
      <c r="UKC112" s="85"/>
      <c r="UKD112" s="85"/>
      <c r="UKE112" s="85"/>
      <c r="UKF112" s="85"/>
      <c r="UKG112" s="85"/>
      <c r="UKH112" s="85"/>
      <c r="UKI112" s="85"/>
      <c r="UKJ112" s="85"/>
      <c r="UKK112" s="85"/>
      <c r="UKL112" s="85"/>
      <c r="UKM112" s="85"/>
      <c r="UKN112" s="85"/>
      <c r="UKO112" s="85"/>
      <c r="UKP112" s="85"/>
      <c r="UKQ112" s="85"/>
      <c r="UKR112" s="85"/>
      <c r="UKS112" s="85"/>
      <c r="UKT112" s="85"/>
      <c r="UKU112" s="85"/>
      <c r="UKV112" s="85"/>
      <c r="UKW112" s="85"/>
      <c r="UKX112" s="85"/>
      <c r="UKY112" s="85"/>
      <c r="UKZ112" s="85"/>
      <c r="ULA112" s="85"/>
      <c r="ULB112" s="85"/>
      <c r="ULC112" s="85"/>
      <c r="ULD112" s="85"/>
      <c r="ULE112" s="85"/>
      <c r="ULF112" s="85"/>
      <c r="ULG112" s="85"/>
      <c r="ULH112" s="85"/>
      <c r="ULI112" s="85"/>
      <c r="ULJ112" s="85"/>
      <c r="ULK112" s="85"/>
      <c r="ULL112" s="85"/>
      <c r="ULM112" s="85"/>
      <c r="ULN112" s="85"/>
      <c r="ULO112" s="85"/>
      <c r="ULP112" s="85"/>
      <c r="ULQ112" s="85"/>
      <c r="ULR112" s="85"/>
      <c r="ULS112" s="85"/>
      <c r="ULT112" s="85"/>
      <c r="ULU112" s="85"/>
      <c r="ULV112" s="85"/>
      <c r="ULW112" s="85"/>
      <c r="ULX112" s="85"/>
      <c r="ULY112" s="85"/>
      <c r="ULZ112" s="85"/>
      <c r="UMA112" s="85"/>
      <c r="UMB112" s="85"/>
      <c r="UMC112" s="85"/>
      <c r="UMD112" s="85"/>
      <c r="UME112" s="85"/>
      <c r="UMF112" s="85"/>
      <c r="UMG112" s="85"/>
      <c r="UMH112" s="85"/>
      <c r="UMI112" s="85"/>
      <c r="UMJ112" s="85"/>
      <c r="UMK112" s="85"/>
      <c r="UML112" s="85"/>
      <c r="UMM112" s="85"/>
      <c r="UMN112" s="85"/>
      <c r="UMO112" s="85"/>
      <c r="UMP112" s="85"/>
      <c r="UMQ112" s="85"/>
      <c r="UMR112" s="85"/>
      <c r="UMS112" s="85"/>
      <c r="UMT112" s="85"/>
      <c r="UMU112" s="85"/>
      <c r="UMV112" s="85"/>
      <c r="UMW112" s="85"/>
      <c r="UMX112" s="85"/>
      <c r="UMY112" s="85"/>
      <c r="UMZ112" s="85"/>
      <c r="UNA112" s="85"/>
      <c r="UNB112" s="85"/>
      <c r="UNC112" s="85"/>
      <c r="UND112" s="85"/>
      <c r="UNE112" s="85"/>
      <c r="UNF112" s="85"/>
      <c r="UNG112" s="85"/>
      <c r="UNH112" s="85"/>
      <c r="UNI112" s="85"/>
      <c r="UNJ112" s="85"/>
      <c r="UNK112" s="85"/>
      <c r="UNL112" s="85"/>
      <c r="UNM112" s="85"/>
      <c r="UNN112" s="85"/>
      <c r="UNO112" s="85"/>
      <c r="UNP112" s="85"/>
      <c r="UNQ112" s="85"/>
      <c r="UNR112" s="85"/>
      <c r="UNS112" s="85"/>
      <c r="UNT112" s="85"/>
      <c r="UNU112" s="85"/>
      <c r="UNV112" s="85"/>
      <c r="UNW112" s="85"/>
      <c r="UNX112" s="85"/>
      <c r="UNY112" s="85"/>
      <c r="UNZ112" s="85"/>
      <c r="UOA112" s="85"/>
      <c r="UOB112" s="85"/>
      <c r="UOC112" s="85"/>
      <c r="UOD112" s="85"/>
      <c r="UOE112" s="85"/>
      <c r="UOF112" s="85"/>
      <c r="UOG112" s="85"/>
      <c r="UOH112" s="85"/>
      <c r="UOI112" s="85"/>
      <c r="UOJ112" s="85"/>
      <c r="UOK112" s="85"/>
      <c r="UOL112" s="85"/>
      <c r="UOM112" s="85"/>
      <c r="UON112" s="85"/>
      <c r="UOO112" s="85"/>
      <c r="UOP112" s="85"/>
      <c r="UOQ112" s="85"/>
      <c r="UOR112" s="85"/>
      <c r="UOS112" s="85"/>
      <c r="UOT112" s="85"/>
      <c r="UOU112" s="85"/>
      <c r="UOV112" s="85"/>
      <c r="UOW112" s="85"/>
      <c r="UOX112" s="85"/>
      <c r="UOY112" s="85"/>
      <c r="UOZ112" s="85"/>
      <c r="UPA112" s="85"/>
      <c r="UPB112" s="85"/>
      <c r="UPC112" s="85"/>
      <c r="UPD112" s="85"/>
      <c r="UPE112" s="85"/>
      <c r="UPF112" s="85"/>
      <c r="UPG112" s="85"/>
      <c r="UPH112" s="85"/>
      <c r="UPI112" s="85"/>
      <c r="UPJ112" s="85"/>
      <c r="UPK112" s="85"/>
      <c r="UPL112" s="85"/>
      <c r="UPM112" s="85"/>
      <c r="UPN112" s="85"/>
      <c r="UPO112" s="85"/>
      <c r="UPP112" s="85"/>
      <c r="UPQ112" s="85"/>
      <c r="UPR112" s="85"/>
      <c r="UPS112" s="85"/>
      <c r="UPT112" s="85"/>
      <c r="UPU112" s="85"/>
      <c r="UPV112" s="85"/>
      <c r="UPW112" s="85"/>
      <c r="UPX112" s="85"/>
      <c r="UPY112" s="85"/>
      <c r="UPZ112" s="85"/>
      <c r="UQA112" s="85"/>
      <c r="UQB112" s="85"/>
      <c r="UQC112" s="85"/>
      <c r="UQD112" s="85"/>
      <c r="UQE112" s="85"/>
      <c r="UQF112" s="85"/>
      <c r="UQG112" s="85"/>
      <c r="UQH112" s="85"/>
      <c r="UQI112" s="85"/>
      <c r="UQJ112" s="85"/>
      <c r="UQK112" s="85"/>
      <c r="UQL112" s="85"/>
      <c r="UQM112" s="85"/>
      <c r="UQN112" s="85"/>
      <c r="UQO112" s="85"/>
      <c r="UQP112" s="85"/>
      <c r="UQQ112" s="85"/>
      <c r="UQR112" s="85"/>
      <c r="UQS112" s="85"/>
      <c r="UQT112" s="85"/>
      <c r="UQU112" s="85"/>
      <c r="UQV112" s="85"/>
      <c r="UQW112" s="85"/>
      <c r="UQX112" s="85"/>
      <c r="UQY112" s="85"/>
      <c r="UQZ112" s="85"/>
      <c r="URA112" s="85"/>
      <c r="URB112" s="85"/>
      <c r="URC112" s="85"/>
      <c r="URD112" s="85"/>
      <c r="URE112" s="85"/>
      <c r="URF112" s="85"/>
      <c r="URG112" s="85"/>
      <c r="URH112" s="85"/>
      <c r="URI112" s="85"/>
      <c r="URJ112" s="85"/>
      <c r="URK112" s="85"/>
      <c r="URL112" s="85"/>
      <c r="URM112" s="85"/>
      <c r="URN112" s="85"/>
      <c r="URO112" s="85"/>
      <c r="URP112" s="85"/>
      <c r="URQ112" s="85"/>
      <c r="URR112" s="85"/>
      <c r="URS112" s="85"/>
      <c r="URT112" s="85"/>
      <c r="URU112" s="85"/>
      <c r="URV112" s="85"/>
      <c r="URW112" s="85"/>
      <c r="URX112" s="85"/>
      <c r="URY112" s="85"/>
      <c r="URZ112" s="85"/>
      <c r="USA112" s="85"/>
      <c r="USB112" s="85"/>
      <c r="USC112" s="85"/>
      <c r="USD112" s="85"/>
      <c r="USE112" s="85"/>
      <c r="USF112" s="85"/>
      <c r="USG112" s="85"/>
      <c r="USH112" s="85"/>
      <c r="USI112" s="85"/>
      <c r="USJ112" s="85"/>
      <c r="USK112" s="85"/>
      <c r="USL112" s="85"/>
      <c r="USM112" s="85"/>
      <c r="USN112" s="85"/>
      <c r="USO112" s="85"/>
      <c r="USP112" s="85"/>
      <c r="USQ112" s="85"/>
      <c r="USR112" s="85"/>
      <c r="USS112" s="85"/>
      <c r="UST112" s="85"/>
      <c r="USU112" s="85"/>
      <c r="USV112" s="85"/>
      <c r="USW112" s="85"/>
      <c r="USX112" s="85"/>
      <c r="USY112" s="85"/>
      <c r="USZ112" s="85"/>
      <c r="UTA112" s="85"/>
      <c r="UTB112" s="85"/>
      <c r="UTC112" s="85"/>
      <c r="UTD112" s="85"/>
      <c r="UTE112" s="85"/>
      <c r="UTF112" s="85"/>
      <c r="UTG112" s="85"/>
      <c r="UTH112" s="85"/>
      <c r="UTI112" s="85"/>
      <c r="UTJ112" s="85"/>
      <c r="UTK112" s="85"/>
      <c r="UTL112" s="85"/>
      <c r="UTM112" s="85"/>
      <c r="UTN112" s="85"/>
      <c r="UTO112" s="85"/>
      <c r="UTP112" s="85"/>
      <c r="UTQ112" s="85"/>
      <c r="UTR112" s="85"/>
      <c r="UTS112" s="85"/>
      <c r="UTT112" s="85"/>
      <c r="UTU112" s="85"/>
      <c r="UTV112" s="85"/>
      <c r="UTW112" s="85"/>
      <c r="UTX112" s="85"/>
      <c r="UTY112" s="85"/>
      <c r="UTZ112" s="85"/>
      <c r="UUA112" s="85"/>
      <c r="UUB112" s="85"/>
      <c r="UUC112" s="85"/>
      <c r="UUD112" s="85"/>
      <c r="UUE112" s="85"/>
      <c r="UUF112" s="85"/>
      <c r="UUG112" s="85"/>
      <c r="UUH112" s="85"/>
      <c r="UUI112" s="85"/>
      <c r="UUJ112" s="85"/>
      <c r="UUK112" s="85"/>
      <c r="UUL112" s="85"/>
      <c r="UUM112" s="85"/>
      <c r="UUN112" s="85"/>
      <c r="UUO112" s="85"/>
      <c r="UUP112" s="85"/>
      <c r="UUQ112" s="85"/>
      <c r="UUR112" s="85"/>
      <c r="UUS112" s="85"/>
      <c r="UUT112" s="85"/>
      <c r="UUU112" s="85"/>
      <c r="UUV112" s="85"/>
      <c r="UUW112" s="85"/>
      <c r="UUX112" s="85"/>
      <c r="UUY112" s="85"/>
      <c r="UUZ112" s="85"/>
      <c r="UVA112" s="85"/>
      <c r="UVB112" s="85"/>
      <c r="UVC112" s="85"/>
      <c r="UVD112" s="85"/>
      <c r="UVE112" s="85"/>
      <c r="UVF112" s="85"/>
      <c r="UVG112" s="85"/>
      <c r="UVH112" s="85"/>
      <c r="UVI112" s="85"/>
      <c r="UVJ112" s="85"/>
      <c r="UVK112" s="85"/>
      <c r="UVL112" s="85"/>
      <c r="UVM112" s="85"/>
      <c r="UVN112" s="85"/>
      <c r="UVO112" s="85"/>
      <c r="UVP112" s="85"/>
      <c r="UVQ112" s="85"/>
      <c r="UVR112" s="85"/>
      <c r="UVS112" s="85"/>
      <c r="UVT112" s="85"/>
      <c r="UVU112" s="85"/>
      <c r="UVV112" s="85"/>
      <c r="UVW112" s="85"/>
      <c r="UVX112" s="85"/>
      <c r="UVY112" s="85"/>
      <c r="UVZ112" s="85"/>
      <c r="UWA112" s="85"/>
      <c r="UWB112" s="85"/>
      <c r="UWC112" s="85"/>
      <c r="UWD112" s="85"/>
      <c r="UWE112" s="85"/>
      <c r="UWF112" s="85"/>
      <c r="UWG112" s="85"/>
      <c r="UWH112" s="85"/>
      <c r="UWI112" s="85"/>
      <c r="UWJ112" s="85"/>
      <c r="UWK112" s="85"/>
      <c r="UWL112" s="85"/>
      <c r="UWM112" s="85"/>
      <c r="UWN112" s="85"/>
      <c r="UWO112" s="85"/>
      <c r="UWP112" s="85"/>
      <c r="UWQ112" s="85"/>
      <c r="UWR112" s="85"/>
      <c r="UWS112" s="85"/>
      <c r="UWT112" s="85"/>
      <c r="UWU112" s="85"/>
      <c r="UWV112" s="85"/>
      <c r="UWW112" s="85"/>
      <c r="UWX112" s="85"/>
      <c r="UWY112" s="85"/>
      <c r="UWZ112" s="85"/>
      <c r="UXA112" s="85"/>
      <c r="UXB112" s="85"/>
      <c r="UXC112" s="85"/>
      <c r="UXD112" s="85"/>
      <c r="UXE112" s="85"/>
      <c r="UXF112" s="85"/>
      <c r="UXG112" s="85"/>
      <c r="UXH112" s="85"/>
      <c r="UXI112" s="85"/>
      <c r="UXJ112" s="85"/>
      <c r="UXK112" s="85"/>
      <c r="UXL112" s="85"/>
      <c r="UXM112" s="85"/>
      <c r="UXN112" s="85"/>
      <c r="UXO112" s="85"/>
      <c r="UXP112" s="85"/>
      <c r="UXQ112" s="85"/>
      <c r="UXR112" s="85"/>
      <c r="UXS112" s="85"/>
      <c r="UXT112" s="85"/>
      <c r="UXU112" s="85"/>
      <c r="UXV112" s="85"/>
      <c r="UXW112" s="85"/>
      <c r="UXX112" s="85"/>
      <c r="UXY112" s="85"/>
      <c r="UXZ112" s="85"/>
      <c r="UYA112" s="85"/>
      <c r="UYB112" s="85"/>
      <c r="UYC112" s="85"/>
      <c r="UYD112" s="85"/>
      <c r="UYE112" s="85"/>
      <c r="UYF112" s="85"/>
      <c r="UYG112" s="85"/>
      <c r="UYH112" s="85"/>
      <c r="UYI112" s="85"/>
      <c r="UYJ112" s="85"/>
      <c r="UYK112" s="85"/>
      <c r="UYL112" s="85"/>
      <c r="UYM112" s="85"/>
      <c r="UYN112" s="85"/>
      <c r="UYO112" s="85"/>
      <c r="UYP112" s="85"/>
      <c r="UYQ112" s="85"/>
      <c r="UYR112" s="85"/>
      <c r="UYS112" s="85"/>
      <c r="UYT112" s="85"/>
      <c r="UYU112" s="85"/>
      <c r="UYV112" s="85"/>
      <c r="UYW112" s="85"/>
      <c r="UYX112" s="85"/>
      <c r="UYY112" s="85"/>
      <c r="UYZ112" s="85"/>
      <c r="UZA112" s="85"/>
      <c r="UZB112" s="85"/>
      <c r="UZC112" s="85"/>
      <c r="UZD112" s="85"/>
      <c r="UZE112" s="85"/>
      <c r="UZF112" s="85"/>
      <c r="UZG112" s="85"/>
      <c r="UZH112" s="85"/>
      <c r="UZI112" s="85"/>
      <c r="UZJ112" s="85"/>
      <c r="UZK112" s="85"/>
      <c r="UZL112" s="85"/>
      <c r="UZM112" s="85"/>
      <c r="UZN112" s="85"/>
      <c r="UZO112" s="85"/>
      <c r="UZP112" s="85"/>
      <c r="UZQ112" s="85"/>
      <c r="UZR112" s="85"/>
      <c r="UZS112" s="85"/>
      <c r="UZT112" s="85"/>
      <c r="UZU112" s="85"/>
      <c r="UZV112" s="85"/>
      <c r="UZW112" s="85"/>
      <c r="UZX112" s="85"/>
      <c r="UZY112" s="85"/>
      <c r="UZZ112" s="85"/>
      <c r="VAA112" s="85"/>
      <c r="VAB112" s="85"/>
      <c r="VAC112" s="85"/>
      <c r="VAD112" s="85"/>
      <c r="VAE112" s="85"/>
      <c r="VAF112" s="85"/>
      <c r="VAG112" s="85"/>
      <c r="VAH112" s="85"/>
      <c r="VAI112" s="85"/>
      <c r="VAJ112" s="85"/>
      <c r="VAK112" s="85"/>
      <c r="VAL112" s="85"/>
      <c r="VAM112" s="85"/>
      <c r="VAN112" s="85"/>
      <c r="VAO112" s="85"/>
      <c r="VAP112" s="85"/>
      <c r="VAQ112" s="85"/>
      <c r="VAR112" s="85"/>
      <c r="VAS112" s="85"/>
      <c r="VAT112" s="85"/>
      <c r="VAU112" s="85"/>
      <c r="VAV112" s="85"/>
      <c r="VAW112" s="85"/>
      <c r="VAX112" s="85"/>
      <c r="VAY112" s="85"/>
      <c r="VAZ112" s="85"/>
      <c r="VBA112" s="85"/>
      <c r="VBB112" s="85"/>
      <c r="VBC112" s="85"/>
      <c r="VBD112" s="85"/>
      <c r="VBE112" s="85"/>
      <c r="VBF112" s="85"/>
      <c r="VBG112" s="85"/>
      <c r="VBH112" s="85"/>
      <c r="VBI112" s="85"/>
      <c r="VBJ112" s="85"/>
      <c r="VBK112" s="85"/>
      <c r="VBL112" s="85"/>
      <c r="VBM112" s="85"/>
      <c r="VBN112" s="85"/>
      <c r="VBO112" s="85"/>
      <c r="VBP112" s="85"/>
      <c r="VBQ112" s="85"/>
      <c r="VBR112" s="85"/>
      <c r="VBS112" s="85"/>
      <c r="VBT112" s="85"/>
      <c r="VBU112" s="85"/>
      <c r="VBV112" s="85"/>
      <c r="VBW112" s="85"/>
      <c r="VBX112" s="85"/>
      <c r="VBY112" s="85"/>
      <c r="VBZ112" s="85"/>
      <c r="VCA112" s="85"/>
      <c r="VCB112" s="85"/>
      <c r="VCC112" s="85"/>
      <c r="VCD112" s="85"/>
      <c r="VCE112" s="85"/>
      <c r="VCF112" s="85"/>
      <c r="VCG112" s="85"/>
      <c r="VCH112" s="85"/>
      <c r="VCI112" s="85"/>
      <c r="VCJ112" s="85"/>
      <c r="VCK112" s="85"/>
      <c r="VCL112" s="85"/>
      <c r="VCM112" s="85"/>
      <c r="VCN112" s="85"/>
      <c r="VCO112" s="85"/>
      <c r="VCP112" s="85"/>
      <c r="VCQ112" s="85"/>
      <c r="VCR112" s="85"/>
      <c r="VCS112" s="85"/>
      <c r="VCT112" s="85"/>
      <c r="VCU112" s="85"/>
      <c r="VCV112" s="85"/>
      <c r="VCW112" s="85"/>
      <c r="VCX112" s="85"/>
      <c r="VCY112" s="85"/>
      <c r="VCZ112" s="85"/>
      <c r="VDA112" s="85"/>
      <c r="VDB112" s="85"/>
      <c r="VDC112" s="85"/>
      <c r="VDD112" s="85"/>
      <c r="VDE112" s="85"/>
      <c r="VDF112" s="85"/>
      <c r="VDG112" s="85"/>
      <c r="VDH112" s="85"/>
      <c r="VDI112" s="85"/>
      <c r="VDJ112" s="85"/>
      <c r="VDK112" s="85"/>
      <c r="VDL112" s="85"/>
      <c r="VDM112" s="85"/>
      <c r="VDN112" s="85"/>
      <c r="VDO112" s="85"/>
      <c r="VDP112" s="85"/>
      <c r="VDQ112" s="85"/>
      <c r="VDR112" s="85"/>
      <c r="VDS112" s="85"/>
      <c r="VDT112" s="85"/>
      <c r="VDU112" s="85"/>
      <c r="VDV112" s="85"/>
      <c r="VDW112" s="85"/>
      <c r="VDX112" s="85"/>
      <c r="VDY112" s="85"/>
      <c r="VDZ112" s="85"/>
      <c r="VEA112" s="85"/>
      <c r="VEB112" s="85"/>
      <c r="VEC112" s="85"/>
      <c r="VED112" s="85"/>
      <c r="VEE112" s="85"/>
      <c r="VEF112" s="85"/>
      <c r="VEG112" s="85"/>
      <c r="VEH112" s="85"/>
      <c r="VEI112" s="85"/>
      <c r="VEJ112" s="85"/>
      <c r="VEK112" s="85"/>
      <c r="VEL112" s="85"/>
      <c r="VEM112" s="85"/>
      <c r="VEN112" s="85"/>
      <c r="VEO112" s="85"/>
      <c r="VEP112" s="85"/>
      <c r="VEQ112" s="85"/>
      <c r="VER112" s="85"/>
      <c r="VES112" s="85"/>
      <c r="VET112" s="85"/>
      <c r="VEU112" s="85"/>
      <c r="VEV112" s="85"/>
      <c r="VEW112" s="85"/>
      <c r="VEX112" s="85"/>
      <c r="VEY112" s="85"/>
      <c r="VEZ112" s="85"/>
      <c r="VFA112" s="85"/>
      <c r="VFB112" s="85"/>
      <c r="VFC112" s="85"/>
      <c r="VFD112" s="85"/>
      <c r="VFE112" s="85"/>
      <c r="VFF112" s="85"/>
      <c r="VFG112" s="85"/>
      <c r="VFH112" s="85"/>
      <c r="VFI112" s="85"/>
      <c r="VFJ112" s="85"/>
      <c r="VFK112" s="85"/>
      <c r="VFL112" s="85"/>
      <c r="VFM112" s="85"/>
      <c r="VFN112" s="85"/>
      <c r="VFO112" s="85"/>
      <c r="VFP112" s="85"/>
      <c r="VFQ112" s="85"/>
      <c r="VFR112" s="85"/>
      <c r="VFS112" s="85"/>
      <c r="VFT112" s="85"/>
      <c r="VFU112" s="85"/>
      <c r="VFV112" s="85"/>
      <c r="VFW112" s="85"/>
      <c r="VFX112" s="85"/>
      <c r="VFY112" s="85"/>
      <c r="VFZ112" s="85"/>
      <c r="VGA112" s="85"/>
      <c r="VGB112" s="85"/>
      <c r="VGC112" s="85"/>
      <c r="VGD112" s="85"/>
      <c r="VGE112" s="85"/>
      <c r="VGF112" s="85"/>
      <c r="VGG112" s="85"/>
      <c r="VGH112" s="85"/>
      <c r="VGI112" s="85"/>
      <c r="VGJ112" s="85"/>
      <c r="VGK112" s="85"/>
      <c r="VGL112" s="85"/>
      <c r="VGM112" s="85"/>
      <c r="VGN112" s="85"/>
      <c r="VGO112" s="85"/>
      <c r="VGP112" s="85"/>
      <c r="VGQ112" s="85"/>
      <c r="VGR112" s="85"/>
      <c r="VGS112" s="85"/>
      <c r="VGT112" s="85"/>
      <c r="VGU112" s="85"/>
      <c r="VGV112" s="85"/>
      <c r="VGW112" s="85"/>
      <c r="VGX112" s="85"/>
      <c r="VGY112" s="85"/>
      <c r="VGZ112" s="85"/>
      <c r="VHA112" s="85"/>
      <c r="VHB112" s="85"/>
      <c r="VHC112" s="85"/>
      <c r="VHD112" s="85"/>
      <c r="VHE112" s="85"/>
      <c r="VHF112" s="85"/>
      <c r="VHG112" s="85"/>
      <c r="VHH112" s="85"/>
      <c r="VHI112" s="85"/>
      <c r="VHJ112" s="85"/>
      <c r="VHK112" s="85"/>
      <c r="VHL112" s="85"/>
      <c r="VHM112" s="85"/>
      <c r="VHN112" s="85"/>
      <c r="VHO112" s="85"/>
      <c r="VHP112" s="85"/>
      <c r="VHQ112" s="85"/>
      <c r="VHR112" s="85"/>
      <c r="VHS112" s="85"/>
      <c r="VHT112" s="85"/>
      <c r="VHU112" s="85"/>
      <c r="VHV112" s="85"/>
      <c r="VHW112" s="85"/>
      <c r="VHX112" s="85"/>
      <c r="VHY112" s="85"/>
      <c r="VHZ112" s="85"/>
      <c r="VIA112" s="85"/>
      <c r="VIB112" s="85"/>
      <c r="VIC112" s="85"/>
      <c r="VID112" s="85"/>
      <c r="VIE112" s="85"/>
      <c r="VIF112" s="85"/>
      <c r="VIG112" s="85"/>
      <c r="VIH112" s="85"/>
      <c r="VII112" s="85"/>
      <c r="VIJ112" s="85"/>
      <c r="VIK112" s="85"/>
      <c r="VIL112" s="85"/>
      <c r="VIM112" s="85"/>
      <c r="VIN112" s="85"/>
      <c r="VIO112" s="85"/>
      <c r="VIP112" s="85"/>
      <c r="VIQ112" s="85"/>
      <c r="VIR112" s="85"/>
      <c r="VIS112" s="85"/>
      <c r="VIT112" s="85"/>
      <c r="VIU112" s="85"/>
      <c r="VIV112" s="85"/>
      <c r="VIW112" s="85"/>
      <c r="VIX112" s="85"/>
      <c r="VIY112" s="85"/>
      <c r="VIZ112" s="85"/>
      <c r="VJA112" s="85"/>
      <c r="VJB112" s="85"/>
      <c r="VJC112" s="85"/>
      <c r="VJD112" s="85"/>
      <c r="VJE112" s="85"/>
      <c r="VJF112" s="85"/>
      <c r="VJG112" s="85"/>
      <c r="VJH112" s="85"/>
      <c r="VJI112" s="85"/>
      <c r="VJJ112" s="85"/>
      <c r="VJK112" s="85"/>
      <c r="VJL112" s="85"/>
      <c r="VJM112" s="85"/>
      <c r="VJN112" s="85"/>
      <c r="VJO112" s="85"/>
      <c r="VJP112" s="85"/>
      <c r="VJQ112" s="85"/>
      <c r="VJR112" s="85"/>
      <c r="VJS112" s="85"/>
      <c r="VJT112" s="85"/>
      <c r="VJU112" s="85"/>
      <c r="VJV112" s="85"/>
      <c r="VJW112" s="85"/>
      <c r="VJX112" s="85"/>
      <c r="VJY112" s="85"/>
      <c r="VJZ112" s="85"/>
      <c r="VKA112" s="85"/>
      <c r="VKB112" s="85"/>
      <c r="VKC112" s="85"/>
      <c r="VKD112" s="85"/>
      <c r="VKE112" s="85"/>
      <c r="VKF112" s="85"/>
      <c r="VKG112" s="85"/>
      <c r="VKH112" s="85"/>
      <c r="VKI112" s="85"/>
      <c r="VKJ112" s="85"/>
      <c r="VKK112" s="85"/>
      <c r="VKL112" s="85"/>
      <c r="VKM112" s="85"/>
      <c r="VKN112" s="85"/>
      <c r="VKO112" s="85"/>
      <c r="VKP112" s="85"/>
      <c r="VKQ112" s="85"/>
      <c r="VKR112" s="85"/>
      <c r="VKS112" s="85"/>
      <c r="VKT112" s="85"/>
      <c r="VKU112" s="85"/>
      <c r="VKV112" s="85"/>
      <c r="VKW112" s="85"/>
      <c r="VKX112" s="85"/>
      <c r="VKY112" s="85"/>
      <c r="VKZ112" s="85"/>
      <c r="VLA112" s="85"/>
      <c r="VLB112" s="85"/>
      <c r="VLC112" s="85"/>
      <c r="VLD112" s="85"/>
      <c r="VLE112" s="85"/>
      <c r="VLF112" s="85"/>
      <c r="VLG112" s="85"/>
      <c r="VLH112" s="85"/>
      <c r="VLI112" s="85"/>
      <c r="VLJ112" s="85"/>
      <c r="VLK112" s="85"/>
      <c r="VLL112" s="85"/>
      <c r="VLM112" s="85"/>
      <c r="VLN112" s="85"/>
      <c r="VLO112" s="85"/>
      <c r="VLP112" s="85"/>
      <c r="VLQ112" s="85"/>
      <c r="VLR112" s="85"/>
      <c r="VLS112" s="85"/>
      <c r="VLT112" s="85"/>
      <c r="VLU112" s="85"/>
      <c r="VLV112" s="85"/>
      <c r="VLW112" s="85"/>
      <c r="VLX112" s="85"/>
      <c r="VLY112" s="85"/>
      <c r="VLZ112" s="85"/>
      <c r="VMA112" s="85"/>
      <c r="VMB112" s="85"/>
      <c r="VMC112" s="85"/>
      <c r="VMD112" s="85"/>
      <c r="VME112" s="85"/>
      <c r="VMF112" s="85"/>
      <c r="VMG112" s="85"/>
      <c r="VMH112" s="85"/>
      <c r="VMI112" s="85"/>
      <c r="VMJ112" s="85"/>
      <c r="VMK112" s="85"/>
      <c r="VML112" s="85"/>
      <c r="VMM112" s="85"/>
      <c r="VMN112" s="85"/>
      <c r="VMO112" s="85"/>
      <c r="VMP112" s="85"/>
      <c r="VMQ112" s="85"/>
      <c r="VMR112" s="85"/>
      <c r="VMS112" s="85"/>
      <c r="VMT112" s="85"/>
      <c r="VMU112" s="85"/>
      <c r="VMV112" s="85"/>
      <c r="VMW112" s="85"/>
      <c r="VMX112" s="85"/>
      <c r="VMY112" s="85"/>
      <c r="VMZ112" s="85"/>
      <c r="VNA112" s="85"/>
      <c r="VNB112" s="85"/>
      <c r="VNC112" s="85"/>
      <c r="VND112" s="85"/>
      <c r="VNE112" s="85"/>
      <c r="VNF112" s="85"/>
      <c r="VNG112" s="85"/>
      <c r="VNH112" s="85"/>
      <c r="VNI112" s="85"/>
      <c r="VNJ112" s="85"/>
      <c r="VNK112" s="85"/>
      <c r="VNL112" s="85"/>
      <c r="VNM112" s="85"/>
      <c r="VNN112" s="85"/>
      <c r="VNO112" s="85"/>
      <c r="VNP112" s="85"/>
      <c r="VNQ112" s="85"/>
      <c r="VNR112" s="85"/>
      <c r="VNS112" s="85"/>
      <c r="VNT112" s="85"/>
      <c r="VNU112" s="85"/>
      <c r="VNV112" s="85"/>
      <c r="VNW112" s="85"/>
      <c r="VNX112" s="85"/>
      <c r="VNY112" s="85"/>
      <c r="VNZ112" s="85"/>
      <c r="VOA112" s="85"/>
      <c r="VOB112" s="85"/>
      <c r="VOC112" s="85"/>
      <c r="VOD112" s="85"/>
      <c r="VOE112" s="85"/>
      <c r="VOF112" s="85"/>
      <c r="VOG112" s="85"/>
      <c r="VOH112" s="85"/>
      <c r="VOI112" s="85"/>
      <c r="VOJ112" s="85"/>
      <c r="VOK112" s="85"/>
      <c r="VOL112" s="85"/>
      <c r="VOM112" s="85"/>
      <c r="VON112" s="85"/>
      <c r="VOO112" s="85"/>
      <c r="VOP112" s="85"/>
      <c r="VOQ112" s="85"/>
      <c r="VOR112" s="85"/>
      <c r="VOS112" s="85"/>
      <c r="VOT112" s="85"/>
      <c r="VOU112" s="85"/>
      <c r="VOV112" s="85"/>
      <c r="VOW112" s="85"/>
      <c r="VOX112" s="85"/>
      <c r="VOY112" s="85"/>
      <c r="VOZ112" s="85"/>
      <c r="VPA112" s="85"/>
      <c r="VPB112" s="85"/>
      <c r="VPC112" s="85"/>
      <c r="VPD112" s="85"/>
      <c r="VPE112" s="85"/>
      <c r="VPF112" s="85"/>
      <c r="VPG112" s="85"/>
      <c r="VPH112" s="85"/>
      <c r="VPI112" s="85"/>
      <c r="VPJ112" s="85"/>
      <c r="VPK112" s="85"/>
      <c r="VPL112" s="85"/>
      <c r="VPM112" s="85"/>
      <c r="VPN112" s="85"/>
      <c r="VPO112" s="85"/>
      <c r="VPP112" s="85"/>
      <c r="VPQ112" s="85"/>
      <c r="VPR112" s="85"/>
      <c r="VPS112" s="85"/>
      <c r="VPT112" s="85"/>
      <c r="VPU112" s="85"/>
      <c r="VPV112" s="85"/>
      <c r="VPW112" s="85"/>
      <c r="VPX112" s="85"/>
      <c r="VPY112" s="85"/>
      <c r="VPZ112" s="85"/>
      <c r="VQA112" s="85"/>
      <c r="VQB112" s="85"/>
      <c r="VQC112" s="85"/>
      <c r="VQD112" s="85"/>
      <c r="VQE112" s="85"/>
      <c r="VQF112" s="85"/>
      <c r="VQG112" s="85"/>
      <c r="VQH112" s="85"/>
      <c r="VQI112" s="85"/>
      <c r="VQJ112" s="85"/>
      <c r="VQK112" s="85"/>
      <c r="VQL112" s="85"/>
      <c r="VQM112" s="85"/>
      <c r="VQN112" s="85"/>
      <c r="VQO112" s="85"/>
      <c r="VQP112" s="85"/>
      <c r="VQQ112" s="85"/>
      <c r="VQR112" s="85"/>
      <c r="VQS112" s="85"/>
      <c r="VQT112" s="85"/>
      <c r="VQU112" s="85"/>
      <c r="VQV112" s="85"/>
      <c r="VQW112" s="85"/>
      <c r="VQX112" s="85"/>
      <c r="VQY112" s="85"/>
      <c r="VQZ112" s="85"/>
      <c r="VRA112" s="85"/>
      <c r="VRB112" s="85"/>
      <c r="VRC112" s="85"/>
      <c r="VRD112" s="85"/>
      <c r="VRE112" s="85"/>
      <c r="VRF112" s="85"/>
      <c r="VRG112" s="85"/>
      <c r="VRH112" s="85"/>
      <c r="VRI112" s="85"/>
      <c r="VRJ112" s="85"/>
      <c r="VRK112" s="85"/>
      <c r="VRL112" s="85"/>
      <c r="VRM112" s="85"/>
      <c r="VRN112" s="85"/>
      <c r="VRO112" s="85"/>
      <c r="VRP112" s="85"/>
      <c r="VRQ112" s="85"/>
      <c r="VRR112" s="85"/>
      <c r="VRS112" s="85"/>
      <c r="VRT112" s="85"/>
      <c r="VRU112" s="85"/>
      <c r="VRV112" s="85"/>
      <c r="VRW112" s="85"/>
      <c r="VRX112" s="85"/>
      <c r="VRY112" s="85"/>
      <c r="VRZ112" s="85"/>
      <c r="VSA112" s="85"/>
      <c r="VSB112" s="85"/>
      <c r="VSC112" s="85"/>
      <c r="VSD112" s="85"/>
      <c r="VSE112" s="85"/>
      <c r="VSF112" s="85"/>
      <c r="VSG112" s="85"/>
      <c r="VSH112" s="85"/>
      <c r="VSI112" s="85"/>
      <c r="VSJ112" s="85"/>
      <c r="VSK112" s="85"/>
      <c r="VSL112" s="85"/>
      <c r="VSM112" s="85"/>
      <c r="VSN112" s="85"/>
      <c r="VSO112" s="85"/>
      <c r="VSP112" s="85"/>
      <c r="VSQ112" s="85"/>
      <c r="VSR112" s="85"/>
      <c r="VSS112" s="85"/>
      <c r="VST112" s="85"/>
      <c r="VSU112" s="85"/>
      <c r="VSV112" s="85"/>
      <c r="VSW112" s="85"/>
      <c r="VSX112" s="85"/>
      <c r="VSY112" s="85"/>
      <c r="VSZ112" s="85"/>
      <c r="VTA112" s="85"/>
      <c r="VTB112" s="85"/>
      <c r="VTC112" s="85"/>
      <c r="VTD112" s="85"/>
      <c r="VTE112" s="85"/>
      <c r="VTF112" s="85"/>
      <c r="VTG112" s="85"/>
      <c r="VTH112" s="85"/>
      <c r="VTI112" s="85"/>
      <c r="VTJ112" s="85"/>
      <c r="VTK112" s="85"/>
      <c r="VTL112" s="85"/>
      <c r="VTM112" s="85"/>
      <c r="VTN112" s="85"/>
      <c r="VTO112" s="85"/>
      <c r="VTP112" s="85"/>
      <c r="VTQ112" s="85"/>
      <c r="VTR112" s="85"/>
      <c r="VTS112" s="85"/>
      <c r="VTT112" s="85"/>
      <c r="VTU112" s="85"/>
      <c r="VTV112" s="85"/>
      <c r="VTW112" s="85"/>
      <c r="VTX112" s="85"/>
      <c r="VTY112" s="85"/>
      <c r="VTZ112" s="85"/>
      <c r="VUA112" s="85"/>
      <c r="VUB112" s="85"/>
      <c r="VUC112" s="85"/>
      <c r="VUD112" s="85"/>
      <c r="VUE112" s="85"/>
      <c r="VUF112" s="85"/>
      <c r="VUG112" s="85"/>
      <c r="VUH112" s="85"/>
      <c r="VUI112" s="85"/>
      <c r="VUJ112" s="85"/>
      <c r="VUK112" s="85"/>
      <c r="VUL112" s="85"/>
      <c r="VUM112" s="85"/>
      <c r="VUN112" s="85"/>
      <c r="VUO112" s="85"/>
      <c r="VUP112" s="85"/>
      <c r="VUQ112" s="85"/>
      <c r="VUR112" s="85"/>
      <c r="VUS112" s="85"/>
      <c r="VUT112" s="85"/>
      <c r="VUU112" s="85"/>
      <c r="VUV112" s="85"/>
      <c r="VUW112" s="85"/>
      <c r="VUX112" s="85"/>
      <c r="VUY112" s="85"/>
      <c r="VUZ112" s="85"/>
      <c r="VVA112" s="85"/>
      <c r="VVB112" s="85"/>
      <c r="VVC112" s="85"/>
      <c r="VVD112" s="85"/>
      <c r="VVE112" s="85"/>
      <c r="VVF112" s="85"/>
      <c r="VVG112" s="85"/>
      <c r="VVH112" s="85"/>
      <c r="VVI112" s="85"/>
      <c r="VVJ112" s="85"/>
      <c r="VVK112" s="85"/>
      <c r="VVL112" s="85"/>
      <c r="VVM112" s="85"/>
      <c r="VVN112" s="85"/>
      <c r="VVO112" s="85"/>
      <c r="VVP112" s="85"/>
      <c r="VVQ112" s="85"/>
      <c r="VVR112" s="85"/>
      <c r="VVS112" s="85"/>
      <c r="VVT112" s="85"/>
      <c r="VVU112" s="85"/>
      <c r="VVV112" s="85"/>
      <c r="VVW112" s="85"/>
      <c r="VVX112" s="85"/>
      <c r="VVY112" s="85"/>
      <c r="VVZ112" s="85"/>
      <c r="VWA112" s="85"/>
      <c r="VWB112" s="85"/>
      <c r="VWC112" s="85"/>
      <c r="VWD112" s="85"/>
      <c r="VWE112" s="85"/>
      <c r="VWF112" s="85"/>
      <c r="VWG112" s="85"/>
      <c r="VWH112" s="85"/>
      <c r="VWI112" s="85"/>
      <c r="VWJ112" s="85"/>
      <c r="VWK112" s="85"/>
      <c r="VWL112" s="85"/>
      <c r="VWM112" s="85"/>
      <c r="VWN112" s="85"/>
      <c r="VWO112" s="85"/>
      <c r="VWP112" s="85"/>
      <c r="VWQ112" s="85"/>
      <c r="VWR112" s="85"/>
      <c r="VWS112" s="85"/>
      <c r="VWT112" s="85"/>
      <c r="VWU112" s="85"/>
      <c r="VWV112" s="85"/>
      <c r="VWW112" s="85"/>
      <c r="VWX112" s="85"/>
      <c r="VWY112" s="85"/>
      <c r="VWZ112" s="85"/>
      <c r="VXA112" s="85"/>
      <c r="VXB112" s="85"/>
      <c r="VXC112" s="85"/>
      <c r="VXD112" s="85"/>
      <c r="VXE112" s="85"/>
      <c r="VXF112" s="85"/>
      <c r="VXG112" s="85"/>
      <c r="VXH112" s="85"/>
      <c r="VXI112" s="85"/>
      <c r="VXJ112" s="85"/>
      <c r="VXK112" s="85"/>
      <c r="VXL112" s="85"/>
      <c r="VXM112" s="85"/>
      <c r="VXN112" s="85"/>
      <c r="VXO112" s="85"/>
      <c r="VXP112" s="85"/>
      <c r="VXQ112" s="85"/>
      <c r="VXR112" s="85"/>
      <c r="VXS112" s="85"/>
      <c r="VXT112" s="85"/>
      <c r="VXU112" s="85"/>
      <c r="VXV112" s="85"/>
      <c r="VXW112" s="85"/>
      <c r="VXX112" s="85"/>
      <c r="VXY112" s="85"/>
      <c r="VXZ112" s="85"/>
      <c r="VYA112" s="85"/>
      <c r="VYB112" s="85"/>
      <c r="VYC112" s="85"/>
      <c r="VYD112" s="85"/>
      <c r="VYE112" s="85"/>
      <c r="VYF112" s="85"/>
      <c r="VYG112" s="85"/>
      <c r="VYH112" s="85"/>
      <c r="VYI112" s="85"/>
      <c r="VYJ112" s="85"/>
      <c r="VYK112" s="85"/>
      <c r="VYL112" s="85"/>
      <c r="VYM112" s="85"/>
      <c r="VYN112" s="85"/>
      <c r="VYO112" s="85"/>
      <c r="VYP112" s="85"/>
      <c r="VYQ112" s="85"/>
      <c r="VYR112" s="85"/>
      <c r="VYS112" s="85"/>
      <c r="VYT112" s="85"/>
      <c r="VYU112" s="85"/>
      <c r="VYV112" s="85"/>
      <c r="VYW112" s="85"/>
      <c r="VYX112" s="85"/>
      <c r="VYY112" s="85"/>
      <c r="VYZ112" s="85"/>
      <c r="VZA112" s="85"/>
      <c r="VZB112" s="85"/>
      <c r="VZC112" s="85"/>
      <c r="VZD112" s="85"/>
      <c r="VZE112" s="85"/>
      <c r="VZF112" s="85"/>
      <c r="VZG112" s="85"/>
      <c r="VZH112" s="85"/>
      <c r="VZI112" s="85"/>
      <c r="VZJ112" s="85"/>
      <c r="VZK112" s="85"/>
      <c r="VZL112" s="85"/>
      <c r="VZM112" s="85"/>
      <c r="VZN112" s="85"/>
      <c r="VZO112" s="85"/>
      <c r="VZP112" s="85"/>
      <c r="VZQ112" s="85"/>
      <c r="VZR112" s="85"/>
      <c r="VZS112" s="85"/>
      <c r="VZT112" s="85"/>
      <c r="VZU112" s="85"/>
      <c r="VZV112" s="85"/>
      <c r="VZW112" s="85"/>
      <c r="VZX112" s="85"/>
      <c r="VZY112" s="85"/>
      <c r="VZZ112" s="85"/>
      <c r="WAA112" s="85"/>
      <c r="WAB112" s="85"/>
      <c r="WAC112" s="85"/>
      <c r="WAD112" s="85"/>
      <c r="WAE112" s="85"/>
      <c r="WAF112" s="85"/>
      <c r="WAG112" s="85"/>
      <c r="WAH112" s="85"/>
      <c r="WAI112" s="85"/>
      <c r="WAJ112" s="85"/>
      <c r="WAK112" s="85"/>
      <c r="WAL112" s="85"/>
      <c r="WAM112" s="85"/>
      <c r="WAN112" s="85"/>
      <c r="WAO112" s="85"/>
      <c r="WAP112" s="85"/>
      <c r="WAQ112" s="85"/>
      <c r="WAR112" s="85"/>
      <c r="WAS112" s="85"/>
      <c r="WAT112" s="85"/>
      <c r="WAU112" s="85"/>
      <c r="WAV112" s="85"/>
      <c r="WAW112" s="85"/>
      <c r="WAX112" s="85"/>
      <c r="WAY112" s="85"/>
      <c r="WAZ112" s="85"/>
      <c r="WBA112" s="85"/>
      <c r="WBB112" s="85"/>
      <c r="WBC112" s="85"/>
      <c r="WBD112" s="85"/>
      <c r="WBE112" s="85"/>
      <c r="WBF112" s="85"/>
      <c r="WBG112" s="85"/>
      <c r="WBH112" s="85"/>
      <c r="WBI112" s="85"/>
      <c r="WBJ112" s="85"/>
      <c r="WBK112" s="85"/>
      <c r="WBL112" s="85"/>
      <c r="WBM112" s="85"/>
      <c r="WBN112" s="85"/>
      <c r="WBO112" s="85"/>
      <c r="WBP112" s="85"/>
      <c r="WBQ112" s="85"/>
      <c r="WBR112" s="85"/>
      <c r="WBS112" s="85"/>
      <c r="WBT112" s="85"/>
      <c r="WBU112" s="85"/>
      <c r="WBV112" s="85"/>
      <c r="WBW112" s="85"/>
      <c r="WBX112" s="85"/>
      <c r="WBY112" s="85"/>
      <c r="WBZ112" s="85"/>
      <c r="WCA112" s="85"/>
      <c r="WCB112" s="85"/>
      <c r="WCC112" s="85"/>
      <c r="WCD112" s="85"/>
      <c r="WCE112" s="85"/>
      <c r="WCF112" s="85"/>
      <c r="WCG112" s="85"/>
      <c r="WCH112" s="85"/>
      <c r="WCI112" s="85"/>
      <c r="WCJ112" s="85"/>
      <c r="WCK112" s="85"/>
      <c r="WCL112" s="85"/>
      <c r="WCM112" s="85"/>
      <c r="WCN112" s="85"/>
      <c r="WCO112" s="85"/>
      <c r="WCP112" s="85"/>
      <c r="WCQ112" s="85"/>
      <c r="WCR112" s="85"/>
      <c r="WCS112" s="85"/>
      <c r="WCT112" s="85"/>
      <c r="WCU112" s="85"/>
      <c r="WCV112" s="85"/>
      <c r="WCW112" s="85"/>
      <c r="WCX112" s="85"/>
      <c r="WCY112" s="85"/>
      <c r="WCZ112" s="85"/>
      <c r="WDA112" s="85"/>
      <c r="WDB112" s="85"/>
      <c r="WDC112" s="85"/>
      <c r="WDD112" s="85"/>
      <c r="WDE112" s="85"/>
      <c r="WDF112" s="85"/>
      <c r="WDG112" s="85"/>
      <c r="WDH112" s="85"/>
      <c r="WDI112" s="85"/>
      <c r="WDJ112" s="85"/>
      <c r="WDK112" s="85"/>
      <c r="WDL112" s="85"/>
      <c r="WDM112" s="85"/>
      <c r="WDN112" s="85"/>
      <c r="WDO112" s="85"/>
      <c r="WDP112" s="85"/>
      <c r="WDQ112" s="85"/>
      <c r="WDR112" s="85"/>
      <c r="WDS112" s="85"/>
      <c r="WDT112" s="85"/>
      <c r="WDU112" s="85"/>
      <c r="WDV112" s="85"/>
      <c r="WDW112" s="85"/>
      <c r="WDX112" s="85"/>
      <c r="WDY112" s="85"/>
      <c r="WDZ112" s="85"/>
      <c r="WEA112" s="85"/>
      <c r="WEB112" s="85"/>
      <c r="WEC112" s="85"/>
      <c r="WED112" s="85"/>
      <c r="WEE112" s="85"/>
      <c r="WEF112" s="85"/>
      <c r="WEG112" s="85"/>
      <c r="WEH112" s="85"/>
      <c r="WEI112" s="85"/>
      <c r="WEJ112" s="85"/>
      <c r="WEK112" s="85"/>
      <c r="WEL112" s="85"/>
      <c r="WEM112" s="85"/>
      <c r="WEN112" s="85"/>
      <c r="WEO112" s="85"/>
      <c r="WEP112" s="85"/>
      <c r="WEQ112" s="85"/>
      <c r="WER112" s="85"/>
      <c r="WES112" s="85"/>
      <c r="WET112" s="85"/>
      <c r="WEU112" s="85"/>
      <c r="WEV112" s="85"/>
      <c r="WEW112" s="85"/>
      <c r="WEX112" s="85"/>
      <c r="WEY112" s="85"/>
      <c r="WEZ112" s="85"/>
      <c r="WFA112" s="85"/>
      <c r="WFB112" s="85"/>
      <c r="WFC112" s="85"/>
      <c r="WFD112" s="85"/>
      <c r="WFE112" s="85"/>
      <c r="WFF112" s="85"/>
      <c r="WFG112" s="85"/>
      <c r="WFH112" s="85"/>
      <c r="WFI112" s="85"/>
      <c r="WFJ112" s="85"/>
      <c r="WFK112" s="85"/>
      <c r="WFL112" s="85"/>
      <c r="WFM112" s="85"/>
      <c r="WFN112" s="85"/>
      <c r="WFO112" s="85"/>
      <c r="WFP112" s="85"/>
      <c r="WFQ112" s="85"/>
      <c r="WFR112" s="85"/>
      <c r="WFS112" s="85"/>
      <c r="WFT112" s="85"/>
      <c r="WFU112" s="85"/>
      <c r="WFV112" s="85"/>
      <c r="WFW112" s="85"/>
      <c r="WFX112" s="85"/>
      <c r="WFY112" s="85"/>
      <c r="WFZ112" s="85"/>
      <c r="WGA112" s="85"/>
      <c r="WGB112" s="85"/>
      <c r="WGC112" s="85"/>
      <c r="WGD112" s="85"/>
      <c r="WGE112" s="85"/>
      <c r="WGF112" s="85"/>
      <c r="WGG112" s="85"/>
      <c r="WGH112" s="85"/>
      <c r="WGI112" s="85"/>
      <c r="WGJ112" s="85"/>
      <c r="WGK112" s="85"/>
      <c r="WGL112" s="85"/>
      <c r="WGM112" s="85"/>
      <c r="WGN112" s="85"/>
      <c r="WGO112" s="85"/>
      <c r="WGP112" s="85"/>
      <c r="WGQ112" s="85"/>
      <c r="WGR112" s="85"/>
      <c r="WGS112" s="85"/>
      <c r="WGT112" s="85"/>
      <c r="WGU112" s="85"/>
      <c r="WGV112" s="85"/>
      <c r="WGW112" s="85"/>
      <c r="WGX112" s="85"/>
      <c r="WGY112" s="85"/>
      <c r="WGZ112" s="85"/>
      <c r="WHA112" s="85"/>
      <c r="WHB112" s="85"/>
      <c r="WHC112" s="85"/>
      <c r="WHD112" s="85"/>
      <c r="WHE112" s="85"/>
      <c r="WHF112" s="85"/>
      <c r="WHG112" s="85"/>
      <c r="WHH112" s="85"/>
      <c r="WHI112" s="85"/>
      <c r="WHJ112" s="85"/>
      <c r="WHK112" s="85"/>
      <c r="WHL112" s="85"/>
      <c r="WHM112" s="85"/>
      <c r="WHN112" s="85"/>
      <c r="WHO112" s="85"/>
      <c r="WHP112" s="85"/>
      <c r="WHQ112" s="85"/>
      <c r="WHR112" s="85"/>
      <c r="WHS112" s="85"/>
      <c r="WHT112" s="85"/>
      <c r="WHU112" s="85"/>
      <c r="WHV112" s="85"/>
      <c r="WHW112" s="85"/>
      <c r="WHX112" s="85"/>
      <c r="WHY112" s="85"/>
      <c r="WHZ112" s="85"/>
      <c r="WIA112" s="85"/>
      <c r="WIB112" s="85"/>
      <c r="WIC112" s="85"/>
      <c r="WID112" s="85"/>
      <c r="WIE112" s="85"/>
      <c r="WIF112" s="85"/>
      <c r="WIG112" s="85"/>
      <c r="WIH112" s="85"/>
      <c r="WII112" s="85"/>
      <c r="WIJ112" s="85"/>
      <c r="WIK112" s="85"/>
      <c r="WIL112" s="85"/>
      <c r="WIM112" s="85"/>
      <c r="WIN112" s="85"/>
      <c r="WIO112" s="85"/>
      <c r="WIP112" s="85"/>
      <c r="WIQ112" s="85"/>
      <c r="WIR112" s="85"/>
      <c r="WIS112" s="85"/>
      <c r="WIT112" s="85"/>
      <c r="WIU112" s="85"/>
      <c r="WIV112" s="85"/>
      <c r="WIW112" s="85"/>
      <c r="WIX112" s="85"/>
      <c r="WIY112" s="85"/>
      <c r="WIZ112" s="85"/>
      <c r="WJA112" s="85"/>
      <c r="WJB112" s="85"/>
      <c r="WJC112" s="85"/>
      <c r="WJD112" s="85"/>
      <c r="WJE112" s="85"/>
      <c r="WJF112" s="85"/>
      <c r="WJG112" s="85"/>
      <c r="WJH112" s="85"/>
      <c r="WJI112" s="85"/>
      <c r="WJJ112" s="85"/>
      <c r="WJK112" s="85"/>
      <c r="WJL112" s="85"/>
      <c r="WJM112" s="85"/>
      <c r="WJN112" s="85"/>
      <c r="WJO112" s="85"/>
      <c r="WJP112" s="85"/>
      <c r="WJQ112" s="85"/>
      <c r="WJR112" s="85"/>
      <c r="WJS112" s="85"/>
      <c r="WJT112" s="85"/>
      <c r="WJU112" s="85"/>
      <c r="WJV112" s="85"/>
      <c r="WJW112" s="85"/>
      <c r="WJX112" s="85"/>
      <c r="WJY112" s="85"/>
      <c r="WJZ112" s="85"/>
      <c r="WKA112" s="85"/>
      <c r="WKB112" s="85"/>
      <c r="WKC112" s="85"/>
      <c r="WKD112" s="85"/>
      <c r="WKE112" s="85"/>
      <c r="WKF112" s="85"/>
      <c r="WKG112" s="85"/>
      <c r="WKH112" s="85"/>
      <c r="WKI112" s="85"/>
      <c r="WKJ112" s="85"/>
      <c r="WKK112" s="85"/>
      <c r="WKL112" s="85"/>
      <c r="WKM112" s="85"/>
      <c r="WKN112" s="85"/>
      <c r="WKO112" s="85"/>
      <c r="WKP112" s="85"/>
      <c r="WKQ112" s="85"/>
      <c r="WKR112" s="85"/>
      <c r="WKS112" s="85"/>
      <c r="WKT112" s="85"/>
      <c r="WKU112" s="85"/>
      <c r="WKV112" s="85"/>
      <c r="WKW112" s="85"/>
      <c r="WKX112" s="85"/>
      <c r="WKY112" s="85"/>
      <c r="WKZ112" s="85"/>
      <c r="WLA112" s="85"/>
      <c r="WLB112" s="85"/>
      <c r="WLC112" s="85"/>
      <c r="WLD112" s="85"/>
      <c r="WLE112" s="85"/>
      <c r="WLF112" s="85"/>
      <c r="WLG112" s="85"/>
      <c r="WLH112" s="85"/>
      <c r="WLI112" s="85"/>
      <c r="WLJ112" s="85"/>
      <c r="WLK112" s="85"/>
      <c r="WLL112" s="85"/>
      <c r="WLM112" s="85"/>
      <c r="WLN112" s="85"/>
      <c r="WLO112" s="85"/>
      <c r="WLP112" s="85"/>
      <c r="WLQ112" s="85"/>
      <c r="WLR112" s="85"/>
      <c r="WLS112" s="85"/>
      <c r="WLT112" s="85"/>
      <c r="WLU112" s="85"/>
      <c r="WLV112" s="85"/>
      <c r="WLW112" s="85"/>
      <c r="WLX112" s="85"/>
      <c r="WLY112" s="85"/>
      <c r="WLZ112" s="85"/>
      <c r="WMA112" s="85"/>
      <c r="WMB112" s="85"/>
      <c r="WMC112" s="85"/>
      <c r="WMD112" s="85"/>
      <c r="WME112" s="85"/>
      <c r="WMF112" s="85"/>
      <c r="WMG112" s="85"/>
      <c r="WMH112" s="85"/>
      <c r="WMI112" s="85"/>
      <c r="WMJ112" s="85"/>
      <c r="WMK112" s="85"/>
      <c r="WML112" s="85"/>
      <c r="WMM112" s="85"/>
      <c r="WMN112" s="85"/>
      <c r="WMO112" s="85"/>
      <c r="WMP112" s="85"/>
      <c r="WMQ112" s="85"/>
      <c r="WMR112" s="85"/>
      <c r="WMS112" s="85"/>
      <c r="WMT112" s="85"/>
      <c r="WMU112" s="85"/>
      <c r="WMV112" s="85"/>
      <c r="WMW112" s="85"/>
      <c r="WMX112" s="85"/>
      <c r="WMY112" s="85"/>
      <c r="WMZ112" s="85"/>
      <c r="WNA112" s="85"/>
      <c r="WNB112" s="85"/>
      <c r="WNC112" s="85"/>
      <c r="WND112" s="85"/>
      <c r="WNE112" s="85"/>
      <c r="WNF112" s="85"/>
      <c r="WNG112" s="85"/>
      <c r="WNH112" s="85"/>
      <c r="WNI112" s="85"/>
      <c r="WNJ112" s="85"/>
      <c r="WNK112" s="85"/>
      <c r="WNL112" s="85"/>
      <c r="WNM112" s="85"/>
      <c r="WNN112" s="85"/>
      <c r="WNO112" s="85"/>
      <c r="WNP112" s="85"/>
      <c r="WNQ112" s="85"/>
      <c r="WNR112" s="85"/>
      <c r="WNS112" s="85"/>
      <c r="WNT112" s="85"/>
      <c r="WNU112" s="85"/>
      <c r="WNV112" s="85"/>
      <c r="WNW112" s="85"/>
      <c r="WNX112" s="85"/>
      <c r="WNY112" s="85"/>
      <c r="WNZ112" s="85"/>
      <c r="WOA112" s="85"/>
      <c r="WOB112" s="85"/>
      <c r="WOC112" s="85"/>
      <c r="WOD112" s="85"/>
      <c r="WOE112" s="85"/>
      <c r="WOF112" s="85"/>
      <c r="WOG112" s="85"/>
      <c r="WOH112" s="85"/>
      <c r="WOI112" s="85"/>
      <c r="WOJ112" s="85"/>
      <c r="WOK112" s="85"/>
      <c r="WOL112" s="85"/>
      <c r="WOM112" s="85"/>
      <c r="WON112" s="85"/>
      <c r="WOO112" s="85"/>
      <c r="WOP112" s="85"/>
      <c r="WOQ112" s="85"/>
      <c r="WOR112" s="85"/>
      <c r="WOS112" s="85"/>
      <c r="WOT112" s="85"/>
      <c r="WOU112" s="85"/>
      <c r="WOV112" s="85"/>
      <c r="WOW112" s="85"/>
      <c r="WOX112" s="85"/>
      <c r="WOY112" s="85"/>
      <c r="WOZ112" s="85"/>
      <c r="WPA112" s="85"/>
      <c r="WPB112" s="85"/>
      <c r="WPC112" s="85"/>
      <c r="WPD112" s="85"/>
      <c r="WPE112" s="85"/>
      <c r="WPF112" s="85"/>
      <c r="WPG112" s="85"/>
      <c r="WPH112" s="85"/>
      <c r="WPI112" s="85"/>
      <c r="WPJ112" s="85"/>
      <c r="WPK112" s="85"/>
      <c r="WPL112" s="85"/>
      <c r="WPM112" s="85"/>
      <c r="WPN112" s="85"/>
      <c r="WPO112" s="85"/>
      <c r="WPP112" s="85"/>
      <c r="WPQ112" s="85"/>
      <c r="WPR112" s="85"/>
      <c r="WPS112" s="85"/>
      <c r="WPT112" s="85"/>
      <c r="WPU112" s="85"/>
      <c r="WPV112" s="85"/>
      <c r="WPW112" s="85"/>
      <c r="WPX112" s="85"/>
      <c r="WPY112" s="85"/>
      <c r="WPZ112" s="85"/>
      <c r="WQA112" s="85"/>
      <c r="WQB112" s="85"/>
      <c r="WQC112" s="85"/>
      <c r="WQD112" s="85"/>
      <c r="WQE112" s="85"/>
      <c r="WQF112" s="85"/>
      <c r="WQG112" s="85"/>
      <c r="WQH112" s="85"/>
      <c r="WQI112" s="85"/>
      <c r="WQJ112" s="85"/>
      <c r="WQK112" s="85"/>
      <c r="WQL112" s="85"/>
      <c r="WQM112" s="85"/>
      <c r="WQN112" s="85"/>
      <c r="WQO112" s="85"/>
      <c r="WQP112" s="85"/>
      <c r="WQQ112" s="85"/>
      <c r="WQR112" s="85"/>
      <c r="WQS112" s="85"/>
      <c r="WQT112" s="85"/>
      <c r="WQU112" s="85"/>
      <c r="WQV112" s="85"/>
      <c r="WQW112" s="85"/>
      <c r="WQX112" s="85"/>
      <c r="WQY112" s="85"/>
      <c r="WQZ112" s="85"/>
      <c r="WRA112" s="85"/>
      <c r="WRB112" s="85"/>
      <c r="WRC112" s="85"/>
      <c r="WRD112" s="85"/>
      <c r="WRE112" s="85"/>
      <c r="WRF112" s="85"/>
      <c r="WRG112" s="85"/>
      <c r="WRH112" s="85"/>
      <c r="WRI112" s="85"/>
      <c r="WRJ112" s="85"/>
      <c r="WRK112" s="85"/>
      <c r="WRL112" s="85"/>
      <c r="WRM112" s="85"/>
      <c r="WRN112" s="85"/>
      <c r="WRO112" s="85"/>
      <c r="WRP112" s="85"/>
      <c r="WRQ112" s="85"/>
      <c r="WRR112" s="85"/>
      <c r="WRS112" s="85"/>
      <c r="WRT112" s="85"/>
      <c r="WRU112" s="85"/>
      <c r="WRV112" s="85"/>
      <c r="WRW112" s="85"/>
      <c r="WRX112" s="85"/>
      <c r="WRY112" s="85"/>
      <c r="WRZ112" s="85"/>
      <c r="WSA112" s="85"/>
      <c r="WSB112" s="85"/>
      <c r="WSC112" s="85"/>
      <c r="WSD112" s="85"/>
      <c r="WSE112" s="85"/>
      <c r="WSF112" s="85"/>
      <c r="WSG112" s="85"/>
      <c r="WSH112" s="85"/>
      <c r="WSI112" s="85"/>
      <c r="WSJ112" s="85"/>
      <c r="WSK112" s="85"/>
      <c r="WSL112" s="85"/>
      <c r="WSM112" s="85"/>
      <c r="WSN112" s="85"/>
      <c r="WSO112" s="85"/>
      <c r="WSP112" s="85"/>
      <c r="WSQ112" s="85"/>
      <c r="WSR112" s="85"/>
      <c r="WSS112" s="85"/>
      <c r="WST112" s="85"/>
      <c r="WSU112" s="85"/>
      <c r="WSV112" s="85"/>
      <c r="WSW112" s="85"/>
      <c r="WSX112" s="85"/>
      <c r="WSY112" s="85"/>
      <c r="WSZ112" s="85"/>
      <c r="WTA112" s="85"/>
      <c r="WTB112" s="85"/>
      <c r="WTC112" s="85"/>
      <c r="WTD112" s="85"/>
      <c r="WTE112" s="85"/>
      <c r="WTF112" s="85"/>
      <c r="WTG112" s="85"/>
      <c r="WTH112" s="85"/>
      <c r="WTI112" s="85"/>
      <c r="WTJ112" s="85"/>
      <c r="WTK112" s="85"/>
      <c r="WTL112" s="85"/>
      <c r="WTM112" s="85"/>
      <c r="WTN112" s="85"/>
      <c r="WTO112" s="85"/>
      <c r="WTP112" s="85"/>
      <c r="WTQ112" s="85"/>
      <c r="WTR112" s="85"/>
      <c r="WTS112" s="85"/>
      <c r="WTT112" s="85"/>
      <c r="WTU112" s="85"/>
      <c r="WTV112" s="85"/>
      <c r="WTW112" s="85"/>
      <c r="WTX112" s="85"/>
      <c r="WTY112" s="85"/>
      <c r="WTZ112" s="85"/>
      <c r="WUA112" s="85"/>
      <c r="WUB112" s="85"/>
      <c r="WUC112" s="85"/>
      <c r="WUD112" s="85"/>
      <c r="WUE112" s="85"/>
      <c r="WUF112" s="85"/>
      <c r="WUG112" s="85"/>
      <c r="WUH112" s="85"/>
      <c r="WUI112" s="85"/>
      <c r="WUJ112" s="85"/>
      <c r="WUK112" s="85"/>
      <c r="WUL112" s="85"/>
      <c r="WUM112" s="85"/>
      <c r="WUN112" s="85"/>
      <c r="WUO112" s="85"/>
      <c r="WUP112" s="85"/>
      <c r="WUQ112" s="85"/>
      <c r="WUR112" s="85"/>
      <c r="WUS112" s="85"/>
      <c r="WUT112" s="85"/>
      <c r="WUU112" s="85"/>
      <c r="WUV112" s="85"/>
      <c r="WUW112" s="85"/>
      <c r="WUX112" s="85"/>
      <c r="WUY112" s="85"/>
      <c r="WUZ112" s="85"/>
      <c r="WVA112" s="85"/>
      <c r="WVB112" s="85"/>
      <c r="WVC112" s="85"/>
      <c r="WVD112" s="85"/>
      <c r="WVE112" s="85"/>
      <c r="WVF112" s="85"/>
      <c r="WVG112" s="85"/>
      <c r="WVH112" s="85"/>
      <c r="WVI112" s="85"/>
      <c r="WVJ112" s="85"/>
      <c r="WVK112" s="85"/>
      <c r="WVL112" s="85"/>
      <c r="WVM112" s="85"/>
      <c r="WVN112" s="85"/>
      <c r="WVO112" s="85"/>
      <c r="WVP112" s="85"/>
      <c r="WVQ112" s="85"/>
      <c r="WVR112" s="85"/>
      <c r="WVS112" s="85"/>
      <c r="WVT112" s="85"/>
      <c r="WVU112" s="85"/>
      <c r="WVV112" s="85"/>
      <c r="WVW112" s="85"/>
      <c r="WVX112" s="85"/>
      <c r="WVY112" s="85"/>
      <c r="WVZ112" s="85"/>
      <c r="WWA112" s="85"/>
      <c r="WWB112" s="85"/>
      <c r="WWC112" s="85"/>
      <c r="WWD112" s="85"/>
      <c r="WWE112" s="85"/>
      <c r="WWF112" s="85"/>
      <c r="WWG112" s="85"/>
      <c r="WWH112" s="85"/>
      <c r="WWI112" s="85"/>
      <c r="WWJ112" s="85"/>
      <c r="WWK112" s="85"/>
      <c r="WWL112" s="85"/>
      <c r="WWM112" s="85"/>
      <c r="WWN112" s="85"/>
      <c r="WWO112" s="85"/>
      <c r="WWP112" s="85"/>
      <c r="WWQ112" s="85"/>
      <c r="WWR112" s="85"/>
      <c r="WWS112" s="85"/>
      <c r="WWT112" s="85"/>
      <c r="WWU112" s="85"/>
      <c r="WWV112" s="85"/>
      <c r="WWW112" s="85"/>
      <c r="WWX112" s="85"/>
      <c r="WWY112" s="85"/>
      <c r="WWZ112" s="85"/>
      <c r="WXA112" s="85"/>
      <c r="WXB112" s="85"/>
      <c r="WXC112" s="85"/>
      <c r="WXD112" s="85"/>
      <c r="WXE112" s="85"/>
      <c r="WXF112" s="85"/>
      <c r="WXG112" s="85"/>
      <c r="WXH112" s="85"/>
      <c r="WXI112" s="85"/>
      <c r="WXJ112" s="85"/>
      <c r="WXK112" s="85"/>
      <c r="WXL112" s="85"/>
      <c r="WXM112" s="85"/>
      <c r="WXN112" s="85"/>
      <c r="WXO112" s="85"/>
      <c r="WXP112" s="85"/>
      <c r="WXQ112" s="85"/>
      <c r="WXR112" s="85"/>
      <c r="WXS112" s="85"/>
      <c r="WXT112" s="85"/>
      <c r="WXU112" s="85"/>
      <c r="WXV112" s="85"/>
      <c r="WXW112" s="85"/>
      <c r="WXX112" s="85"/>
      <c r="WXY112" s="85"/>
      <c r="WXZ112" s="85"/>
      <c r="WYA112" s="85"/>
      <c r="WYB112" s="85"/>
      <c r="WYC112" s="85"/>
      <c r="WYD112" s="85"/>
      <c r="WYE112" s="85"/>
      <c r="WYF112" s="85"/>
      <c r="WYG112" s="85"/>
      <c r="WYH112" s="85"/>
      <c r="WYI112" s="85"/>
      <c r="WYJ112" s="85"/>
      <c r="WYK112" s="85"/>
      <c r="WYL112" s="85"/>
      <c r="WYM112" s="85"/>
      <c r="WYN112" s="85"/>
      <c r="WYO112" s="85"/>
      <c r="WYP112" s="85"/>
      <c r="WYQ112" s="85"/>
      <c r="WYR112" s="85"/>
      <c r="WYS112" s="85"/>
      <c r="WYT112" s="85"/>
      <c r="WYU112" s="85"/>
      <c r="WYV112" s="85"/>
      <c r="WYW112" s="85"/>
      <c r="WYX112" s="85"/>
      <c r="WYY112" s="85"/>
      <c r="WYZ112" s="85"/>
      <c r="WZA112" s="85"/>
      <c r="WZB112" s="85"/>
      <c r="WZC112" s="85"/>
      <c r="WZD112" s="85"/>
      <c r="WZE112" s="85"/>
      <c r="WZF112" s="85"/>
      <c r="WZG112" s="85"/>
      <c r="WZH112" s="85"/>
      <c r="WZI112" s="85"/>
      <c r="WZJ112" s="85"/>
      <c r="WZK112" s="85"/>
      <c r="WZL112" s="85"/>
      <c r="WZM112" s="85"/>
      <c r="WZN112" s="85"/>
      <c r="WZO112" s="85"/>
      <c r="WZP112" s="85"/>
      <c r="WZQ112" s="85"/>
      <c r="WZR112" s="85"/>
      <c r="WZS112" s="85"/>
      <c r="WZT112" s="85"/>
      <c r="WZU112" s="85"/>
      <c r="WZV112" s="85"/>
      <c r="WZW112" s="85"/>
      <c r="WZX112" s="85"/>
      <c r="WZY112" s="85"/>
      <c r="WZZ112" s="85"/>
      <c r="XAA112" s="85"/>
      <c r="XAB112" s="85"/>
      <c r="XAC112" s="85"/>
      <c r="XAD112" s="85"/>
      <c r="XAE112" s="85"/>
      <c r="XAF112" s="85"/>
      <c r="XAG112" s="85"/>
      <c r="XAH112" s="85"/>
      <c r="XAI112" s="85"/>
      <c r="XAJ112" s="85"/>
      <c r="XAK112" s="85"/>
      <c r="XAL112" s="85"/>
      <c r="XAM112" s="85"/>
      <c r="XAN112" s="85"/>
      <c r="XAO112" s="85"/>
      <c r="XAP112" s="85"/>
      <c r="XAQ112" s="85"/>
      <c r="XAR112" s="85"/>
      <c r="XAS112" s="85"/>
      <c r="XAT112" s="85"/>
      <c r="XAU112" s="85"/>
      <c r="XAV112" s="85"/>
      <c r="XAW112" s="85"/>
      <c r="XAX112" s="85"/>
      <c r="XAY112" s="85"/>
      <c r="XAZ112" s="85"/>
      <c r="XBA112" s="85"/>
      <c r="XBB112" s="85"/>
      <c r="XBC112" s="85"/>
      <c r="XBD112" s="85"/>
      <c r="XBE112" s="85"/>
      <c r="XBF112" s="85"/>
      <c r="XBG112" s="85"/>
      <c r="XBH112" s="85"/>
      <c r="XBI112" s="85"/>
      <c r="XBJ112" s="85"/>
      <c r="XBK112" s="85"/>
      <c r="XBL112" s="85"/>
      <c r="XBM112" s="85"/>
      <c r="XBN112" s="85"/>
      <c r="XBO112" s="85"/>
      <c r="XBP112" s="85"/>
      <c r="XBQ112" s="85"/>
      <c r="XBR112" s="85"/>
      <c r="XBS112" s="85"/>
      <c r="XBT112" s="85"/>
      <c r="XBU112" s="85"/>
      <c r="XBV112" s="85"/>
      <c r="XBW112" s="85"/>
      <c r="XBX112" s="85"/>
      <c r="XBY112" s="85"/>
      <c r="XBZ112" s="85"/>
      <c r="XCA112" s="85"/>
      <c r="XCB112" s="85"/>
      <c r="XCC112" s="85"/>
      <c r="XCD112" s="85"/>
      <c r="XCE112" s="85"/>
      <c r="XCF112" s="85"/>
      <c r="XCG112" s="85"/>
      <c r="XCH112" s="85"/>
      <c r="XCI112" s="85"/>
      <c r="XCJ112" s="85"/>
      <c r="XCK112" s="85"/>
      <c r="XCL112" s="85"/>
      <c r="XCM112" s="85"/>
      <c r="XCN112" s="85"/>
      <c r="XCO112" s="85"/>
      <c r="XCP112" s="85"/>
      <c r="XCQ112" s="85"/>
      <c r="XCR112" s="85"/>
      <c r="XCS112" s="85"/>
      <c r="XCT112" s="85"/>
      <c r="XCU112" s="85"/>
      <c r="XCV112" s="85"/>
      <c r="XCW112" s="85"/>
      <c r="XCX112" s="85"/>
      <c r="XCY112" s="85"/>
      <c r="XCZ112" s="85"/>
      <c r="XDA112" s="85"/>
      <c r="XDB112" s="85"/>
      <c r="XDC112" s="85"/>
      <c r="XDD112" s="85"/>
      <c r="XDE112" s="85"/>
      <c r="XDF112" s="85"/>
      <c r="XDG112" s="85"/>
      <c r="XDH112" s="85"/>
      <c r="XDI112" s="85"/>
      <c r="XDJ112" s="85"/>
      <c r="XDK112" s="85"/>
      <c r="XDL112" s="85"/>
      <c r="XDM112" s="85"/>
      <c r="XDN112" s="85"/>
      <c r="XDO112" s="85"/>
      <c r="XDP112" s="85"/>
      <c r="XDQ112" s="85"/>
      <c r="XDR112" s="85"/>
      <c r="XDS112" s="85"/>
      <c r="XDT112" s="85"/>
      <c r="XDU112" s="85"/>
      <c r="XDV112" s="85"/>
      <c r="XDW112" s="85"/>
      <c r="XDX112" s="85"/>
      <c r="XDY112" s="85"/>
      <c r="XDZ112" s="85"/>
      <c r="XEA112" s="85"/>
      <c r="XEB112" s="85"/>
      <c r="XEC112" s="85"/>
      <c r="XED112" s="85"/>
      <c r="XEE112" s="85"/>
      <c r="XEF112" s="85"/>
      <c r="XEG112" s="85"/>
      <c r="XEH112" s="85"/>
      <c r="XEI112" s="85"/>
      <c r="XEJ112" s="85"/>
      <c r="XEK112" s="85"/>
      <c r="XEL112" s="85"/>
      <c r="XEM112" s="85"/>
      <c r="XEN112" s="85"/>
      <c r="XEO112" s="85"/>
      <c r="XEP112" s="85"/>
      <c r="XEQ112" s="85"/>
      <c r="XER112" s="85"/>
      <c r="XES112" s="85"/>
      <c r="XET112" s="85"/>
      <c r="XEU112" s="85"/>
      <c r="XEV112" s="85"/>
      <c r="XEW112" s="85"/>
      <c r="XEX112" s="85"/>
      <c r="XEY112" s="85"/>
      <c r="XEZ112" s="85"/>
      <c r="XFA112" s="85"/>
      <c r="XFB112" s="85"/>
      <c r="XFC112" s="85"/>
    </row>
    <row r="113" spans="1:16" customFormat="1" ht="25.5" customHeight="1" x14ac:dyDescent="0.3">
      <c r="A113" s="83" t="s">
        <v>200</v>
      </c>
      <c r="B113" s="84" t="s">
        <v>201</v>
      </c>
      <c r="C113" s="84"/>
      <c r="D113" s="84"/>
      <c r="E113" s="78" t="s">
        <v>101</v>
      </c>
      <c r="F113" s="78" t="s">
        <v>101</v>
      </c>
      <c r="G113" s="78" t="s">
        <v>101</v>
      </c>
      <c r="H113" s="79" t="s">
        <v>101</v>
      </c>
      <c r="I113" s="19" t="s">
        <v>21</v>
      </c>
      <c r="J113" s="33"/>
      <c r="K113" s="33"/>
      <c r="L113" s="33"/>
      <c r="M113" s="49"/>
      <c r="N113" s="33"/>
      <c r="O113" s="33"/>
      <c r="P113" s="9">
        <f t="shared" ref="P113:P119" si="24">K113+M113+O113</f>
        <v>0</v>
      </c>
    </row>
    <row r="114" spans="1:16" customFormat="1" ht="12.75" customHeight="1" x14ac:dyDescent="0.3">
      <c r="A114" s="83"/>
      <c r="B114" s="84"/>
      <c r="C114" s="84"/>
      <c r="D114" s="84"/>
      <c r="E114" s="78"/>
      <c r="F114" s="78"/>
      <c r="G114" s="78"/>
      <c r="H114" s="79"/>
      <c r="I114" s="8" t="s">
        <v>25</v>
      </c>
      <c r="J114" s="33"/>
      <c r="K114" s="33"/>
      <c r="L114" s="33"/>
      <c r="M114" s="49"/>
      <c r="N114" s="33"/>
      <c r="O114" s="33"/>
      <c r="P114" s="9">
        <f t="shared" si="24"/>
        <v>0</v>
      </c>
    </row>
    <row r="115" spans="1:16" customFormat="1" ht="26" x14ac:dyDescent="0.3">
      <c r="A115" s="83"/>
      <c r="B115" s="84"/>
      <c r="C115" s="84"/>
      <c r="D115" s="84"/>
      <c r="E115" s="78"/>
      <c r="F115" s="78"/>
      <c r="G115" s="78"/>
      <c r="H115" s="79"/>
      <c r="I115" s="11" t="s">
        <v>29</v>
      </c>
      <c r="J115" s="33"/>
      <c r="K115" s="33"/>
      <c r="L115" s="33"/>
      <c r="M115" s="49"/>
      <c r="N115" s="33"/>
      <c r="O115" s="33"/>
      <c r="P115" s="9">
        <f t="shared" si="24"/>
        <v>0</v>
      </c>
    </row>
    <row r="116" spans="1:16" customFormat="1" x14ac:dyDescent="0.3">
      <c r="A116" s="83"/>
      <c r="B116" s="84"/>
      <c r="C116" s="84"/>
      <c r="D116" s="84"/>
      <c r="E116" s="78"/>
      <c r="F116" s="78"/>
      <c r="G116" s="78"/>
      <c r="H116" s="79"/>
      <c r="I116" s="11" t="s">
        <v>33</v>
      </c>
      <c r="J116" s="33"/>
      <c r="K116" s="33"/>
      <c r="L116" s="33"/>
      <c r="M116" s="49"/>
      <c r="N116" s="33">
        <v>14000</v>
      </c>
      <c r="O116" s="33"/>
      <c r="P116" s="9">
        <f t="shared" si="24"/>
        <v>0</v>
      </c>
    </row>
    <row r="117" spans="1:16" customFormat="1" x14ac:dyDescent="0.3">
      <c r="A117" s="83"/>
      <c r="B117" s="84"/>
      <c r="C117" s="84"/>
      <c r="D117" s="84"/>
      <c r="E117" s="78"/>
      <c r="F117" s="78"/>
      <c r="G117" s="78"/>
      <c r="H117" s="79"/>
      <c r="I117" s="10" t="s">
        <v>37</v>
      </c>
      <c r="J117" s="33"/>
      <c r="K117" s="33"/>
      <c r="L117" s="33"/>
      <c r="M117" s="49"/>
      <c r="N117" s="33">
        <v>190.6</v>
      </c>
      <c r="O117" s="33"/>
      <c r="P117" s="9">
        <f t="shared" si="24"/>
        <v>0</v>
      </c>
    </row>
    <row r="118" spans="1:16" customFormat="1" x14ac:dyDescent="0.3">
      <c r="A118" s="83"/>
      <c r="B118" s="84"/>
      <c r="C118" s="84"/>
      <c r="D118" s="84"/>
      <c r="E118" s="78"/>
      <c r="F118" s="78"/>
      <c r="G118" s="78"/>
      <c r="H118" s="79"/>
      <c r="I118" s="5" t="s">
        <v>41</v>
      </c>
      <c r="J118" s="33"/>
      <c r="K118" s="33"/>
      <c r="L118" s="33"/>
      <c r="M118" s="49"/>
      <c r="N118" s="33"/>
      <c r="O118" s="33"/>
      <c r="P118" s="9">
        <f t="shared" si="24"/>
        <v>0</v>
      </c>
    </row>
    <row r="119" spans="1:16" customFormat="1" x14ac:dyDescent="0.3">
      <c r="A119" s="83"/>
      <c r="B119" s="84"/>
      <c r="C119" s="84"/>
      <c r="D119" s="84"/>
      <c r="E119" s="78"/>
      <c r="F119" s="78"/>
      <c r="G119" s="78"/>
      <c r="H119" s="79"/>
      <c r="I119" s="10" t="s">
        <v>45</v>
      </c>
      <c r="J119" s="33"/>
      <c r="K119" s="33"/>
      <c r="L119" s="33">
        <v>12459.66</v>
      </c>
      <c r="M119" s="49"/>
      <c r="N119" s="33"/>
      <c r="O119" s="33"/>
      <c r="P119" s="9">
        <f t="shared" si="24"/>
        <v>0</v>
      </c>
    </row>
    <row r="120" spans="1:16" customFormat="1" x14ac:dyDescent="0.3">
      <c r="A120" s="83"/>
      <c r="B120" s="84"/>
      <c r="C120" s="84"/>
      <c r="D120" s="84"/>
      <c r="E120" s="78"/>
      <c r="F120" s="78"/>
      <c r="G120" s="78"/>
      <c r="H120" s="79"/>
      <c r="I120" s="35" t="s">
        <v>15</v>
      </c>
      <c r="J120" s="36">
        <f t="shared" ref="J120:P120" si="25">SUM(J113:J119)</f>
        <v>0</v>
      </c>
      <c r="K120" s="36">
        <f t="shared" si="25"/>
        <v>0</v>
      </c>
      <c r="L120" s="36">
        <f t="shared" si="25"/>
        <v>12459.66</v>
      </c>
      <c r="M120" s="36">
        <f t="shared" si="25"/>
        <v>0</v>
      </c>
      <c r="N120" s="36">
        <f t="shared" si="25"/>
        <v>14190.6</v>
      </c>
      <c r="O120" s="36">
        <f t="shared" si="25"/>
        <v>0</v>
      </c>
      <c r="P120" s="36">
        <f t="shared" si="25"/>
        <v>0</v>
      </c>
    </row>
    <row r="121" spans="1:16" s="31" customFormat="1" x14ac:dyDescent="0.3">
      <c r="A121" s="72" t="s">
        <v>202</v>
      </c>
      <c r="B121" s="72"/>
      <c r="C121" s="72"/>
      <c r="D121" s="72"/>
      <c r="E121" s="72"/>
      <c r="F121" s="72"/>
      <c r="G121" s="72"/>
      <c r="H121" s="72"/>
      <c r="I121" s="40"/>
      <c r="J121" s="37">
        <f t="shared" ref="J121:P121" si="26">+J120</f>
        <v>0</v>
      </c>
      <c r="K121" s="37">
        <f t="shared" si="26"/>
        <v>0</v>
      </c>
      <c r="L121" s="37">
        <f t="shared" si="26"/>
        <v>12459.66</v>
      </c>
      <c r="M121" s="37">
        <f t="shared" si="26"/>
        <v>0</v>
      </c>
      <c r="N121" s="37">
        <f t="shared" si="26"/>
        <v>14190.6</v>
      </c>
      <c r="O121" s="37">
        <f t="shared" si="26"/>
        <v>0</v>
      </c>
      <c r="P121" s="37">
        <f t="shared" si="26"/>
        <v>0</v>
      </c>
    </row>
    <row r="122" spans="1:16" x14ac:dyDescent="0.3">
      <c r="A122" s="80" t="s">
        <v>203</v>
      </c>
      <c r="B122" s="80"/>
      <c r="C122" s="80"/>
      <c r="D122" s="80"/>
      <c r="E122" s="80"/>
      <c r="F122" s="80"/>
      <c r="G122" s="80"/>
      <c r="H122" s="80"/>
      <c r="I122" s="80"/>
      <c r="J122" s="89" t="s">
        <v>12</v>
      </c>
      <c r="K122" s="89"/>
      <c r="L122" s="89" t="s">
        <v>13</v>
      </c>
      <c r="M122" s="89"/>
      <c r="N122" s="66" t="s">
        <v>14</v>
      </c>
      <c r="O122" s="66"/>
      <c r="P122" s="56" t="s">
        <v>15</v>
      </c>
    </row>
    <row r="123" spans="1:16" x14ac:dyDescent="0.3">
      <c r="A123" s="80"/>
      <c r="B123" s="80"/>
      <c r="C123" s="80"/>
      <c r="D123" s="80"/>
      <c r="E123" s="80"/>
      <c r="F123" s="80"/>
      <c r="G123" s="80"/>
      <c r="H123" s="80"/>
      <c r="I123" s="80"/>
      <c r="J123" s="57">
        <v>2018</v>
      </c>
      <c r="K123" s="57">
        <v>2019</v>
      </c>
      <c r="L123" s="57">
        <v>2018</v>
      </c>
      <c r="M123" s="57">
        <v>2019</v>
      </c>
      <c r="N123" s="57" t="s">
        <v>214</v>
      </c>
      <c r="O123" s="57" t="s">
        <v>215</v>
      </c>
      <c r="P123" s="57">
        <v>2019</v>
      </c>
    </row>
    <row r="124" spans="1:16" x14ac:dyDescent="0.3">
      <c r="A124" s="81" t="s">
        <v>204</v>
      </c>
      <c r="B124" s="81"/>
      <c r="C124" s="81"/>
      <c r="D124" s="81"/>
      <c r="E124" s="81"/>
      <c r="F124" s="81"/>
      <c r="G124" s="81"/>
      <c r="H124" s="81"/>
      <c r="I124" s="19" t="s">
        <v>21</v>
      </c>
      <c r="J124" s="58">
        <f>+J113+J107+J99+J89+J82+J75+J68+J58+J48+J39+J22+J9</f>
        <v>60000</v>
      </c>
      <c r="K124" s="58">
        <f>+K113+K107+K99+K89+K82+K75+K68+K58+K48+K39+K22+K9</f>
        <v>0</v>
      </c>
      <c r="L124" s="58">
        <f>L23+L99</f>
        <v>7500</v>
      </c>
      <c r="M124" s="58">
        <f>M23+M99</f>
        <v>7500</v>
      </c>
      <c r="N124" s="58">
        <f>N9+N39+N48+N58+N68+N75+N82+N89+N99+N107+N113</f>
        <v>49000</v>
      </c>
      <c r="O124" s="58">
        <f>O9+O28+O39+O48</f>
        <v>54000</v>
      </c>
      <c r="P124" s="9">
        <f>+N124+O124</f>
        <v>103000</v>
      </c>
    </row>
    <row r="125" spans="1:16" x14ac:dyDescent="0.3">
      <c r="A125" s="81"/>
      <c r="B125" s="81"/>
      <c r="C125" s="81"/>
      <c r="D125" s="81"/>
      <c r="E125" s="81"/>
      <c r="F125" s="81"/>
      <c r="G125" s="81"/>
      <c r="H125" s="81"/>
      <c r="I125" s="42" t="s">
        <v>25</v>
      </c>
      <c r="J125" s="58">
        <f>+J114+J90+J83+J76+J69+J59+J49+J40+J25+J10</f>
        <v>10000</v>
      </c>
      <c r="K125" s="58">
        <f>+K114+K90+K83+K76+K69+K59+K49+K40+K25+K10</f>
        <v>0</v>
      </c>
      <c r="L125" s="58"/>
      <c r="M125" s="75">
        <f>M10+M18+M19+M20+M40+M49+M59+M69+M76+M83+M90+M114</f>
        <v>0</v>
      </c>
      <c r="N125" s="58">
        <f>N10+N18+N19+N20+N40+N49+N59+N69+N76+N83+N90+N114</f>
        <v>0</v>
      </c>
      <c r="O125" s="58">
        <f>O10+O40+O49+O114</f>
        <v>0</v>
      </c>
      <c r="P125" s="9">
        <f t="shared" ref="P125:P130" si="27">+N125+O125</f>
        <v>0</v>
      </c>
    </row>
    <row r="126" spans="1:16" ht="26" x14ac:dyDescent="0.3">
      <c r="A126" s="81"/>
      <c r="B126" s="81"/>
      <c r="C126" s="81"/>
      <c r="D126" s="81"/>
      <c r="E126" s="81"/>
      <c r="F126" s="81"/>
      <c r="G126" s="81"/>
      <c r="H126" s="81"/>
      <c r="I126" s="42" t="s">
        <v>29</v>
      </c>
      <c r="J126" s="58">
        <f>+J115+J103+J91+J84+J77+J70+J60+J50+J41+J26+J14</f>
        <v>0</v>
      </c>
      <c r="K126" s="58">
        <f>+K115+K103+K91+K84+K77+K70+K60+K50+K41+K26+K14</f>
        <v>0</v>
      </c>
      <c r="L126" s="58"/>
      <c r="M126" s="75">
        <f>M11+M60+M70+M77+M84+M91+M115</f>
        <v>0</v>
      </c>
      <c r="N126" s="58">
        <v>0</v>
      </c>
      <c r="O126" s="58">
        <f>O11+O115+O109+O91+O77+O70+O60+O26</f>
        <v>0</v>
      </c>
      <c r="P126" s="9">
        <f t="shared" si="27"/>
        <v>0</v>
      </c>
    </row>
    <row r="127" spans="1:16" x14ac:dyDescent="0.3">
      <c r="A127" s="81"/>
      <c r="B127" s="81"/>
      <c r="C127" s="81"/>
      <c r="D127" s="81"/>
      <c r="E127" s="81"/>
      <c r="F127" s="81"/>
      <c r="G127" s="81"/>
      <c r="H127" s="81"/>
      <c r="I127" s="42" t="s">
        <v>33</v>
      </c>
      <c r="J127" s="58">
        <f>+J116+J108+J100+J92+J78+J71+J61+J51+J42+J28+J12</f>
        <v>0</v>
      </c>
      <c r="K127" s="58">
        <f>+K116+K108+K100+K92+K78+K71+K61+K51+K42+K28+K12</f>
        <v>0</v>
      </c>
      <c r="L127" s="58">
        <f>L31+L104</f>
        <v>62660</v>
      </c>
      <c r="M127" s="75">
        <f>M12+M16+M17+M31+M41+M50+M61+M71+M78+M92+M100+M108+M116+M103+M104</f>
        <v>20000</v>
      </c>
      <c r="N127" s="58">
        <f>N12+N16+N17+N31+N41+N50+N61+N71+N78+N92+N100+N108+N116</f>
        <v>14000</v>
      </c>
      <c r="O127" s="58">
        <f>O12+O28+O41+O50+O100+O116</f>
        <v>10339</v>
      </c>
      <c r="P127" s="9">
        <f t="shared" si="27"/>
        <v>24339</v>
      </c>
    </row>
    <row r="128" spans="1:16" x14ac:dyDescent="0.3">
      <c r="A128" s="81"/>
      <c r="B128" s="81"/>
      <c r="C128" s="81"/>
      <c r="D128" s="81"/>
      <c r="E128" s="81"/>
      <c r="F128" s="81"/>
      <c r="G128" s="81"/>
      <c r="H128" s="81"/>
      <c r="I128" s="23" t="s">
        <v>37</v>
      </c>
      <c r="J128" s="58">
        <f>+J117+J109+J101+J93+J85+J79+J72+J62+J52+J43+J29+J13</f>
        <v>60000</v>
      </c>
      <c r="K128" s="58">
        <f>+K117+K109+K101+K93+K85+K79+K72+K62+K52+K43+K29+K13</f>
        <v>10000</v>
      </c>
      <c r="L128" s="58">
        <f>L24</f>
        <v>2500</v>
      </c>
      <c r="M128" s="58">
        <f>M24</f>
        <v>2500</v>
      </c>
      <c r="N128" s="58">
        <f>N13+N29+N43+N52+N62+N72+N79+N85+N93+N101+N109+N117</f>
        <v>190.6</v>
      </c>
      <c r="O128" s="58">
        <f>O13+O43+O52+O101</f>
        <v>11000</v>
      </c>
      <c r="P128" s="9">
        <f t="shared" si="27"/>
        <v>11190.6</v>
      </c>
    </row>
    <row r="129" spans="1:16" x14ac:dyDescent="0.3">
      <c r="A129" s="81"/>
      <c r="B129" s="81"/>
      <c r="C129" s="81"/>
      <c r="D129" s="81"/>
      <c r="E129" s="81"/>
      <c r="F129" s="81"/>
      <c r="G129" s="81"/>
      <c r="H129" s="81"/>
      <c r="I129" s="23" t="s">
        <v>216</v>
      </c>
      <c r="J129" s="58">
        <f>+J118+J104+J94+J86+J63+J53+J44+J31+J14</f>
        <v>14000</v>
      </c>
      <c r="K129" s="58">
        <f>+K118+K104+K94+K86+K63+K53+K44+K31+K14</f>
        <v>0</v>
      </c>
      <c r="L129" s="58">
        <f>L14+L28+L53+L63+L86+L94+L102+L118</f>
        <v>0</v>
      </c>
      <c r="M129" s="75">
        <f>M14+M28+M44+M53+M63+M86+M94+M102+M118</f>
        <v>0</v>
      </c>
      <c r="N129" s="58">
        <v>22177.69</v>
      </c>
      <c r="O129" s="58">
        <v>5000</v>
      </c>
      <c r="P129" s="9">
        <f t="shared" si="27"/>
        <v>27177.69</v>
      </c>
    </row>
    <row r="130" spans="1:16" x14ac:dyDescent="0.3">
      <c r="A130" s="81"/>
      <c r="B130" s="81"/>
      <c r="C130" s="81"/>
      <c r="D130" s="81"/>
      <c r="E130" s="81"/>
      <c r="F130" s="81"/>
      <c r="G130" s="81"/>
      <c r="H130" s="81"/>
      <c r="I130" s="23" t="s">
        <v>45</v>
      </c>
      <c r="J130" s="58">
        <f>+J119+J105+J95+J87+J80+J73+J64+J54+J32+J15</f>
        <v>0</v>
      </c>
      <c r="K130" s="58">
        <f>+K119+K105+K95+K87+K80+K73+K64+K54+K32+K15</f>
        <v>0</v>
      </c>
      <c r="L130" s="58">
        <f>L15+L32+L42+L51+L64+L73+L80+L87+L95+L119</f>
        <v>12459.66</v>
      </c>
      <c r="M130" s="75">
        <f>M15+M32+M42+M51+M64+M73+M80+M87+M95+M119</f>
        <v>0</v>
      </c>
      <c r="N130" s="58">
        <f>N15+N32+N42+N51+N64+N73+N80+N87+N95+N119</f>
        <v>0</v>
      </c>
      <c r="O130" s="58">
        <f>O15+O32+O42+O51+O64+O73+O80+O87+O95+O119</f>
        <v>10000</v>
      </c>
      <c r="P130" s="9">
        <f t="shared" si="27"/>
        <v>10000</v>
      </c>
    </row>
    <row r="131" spans="1:16" x14ac:dyDescent="0.3">
      <c r="A131" s="81"/>
      <c r="B131" s="81"/>
      <c r="C131" s="81"/>
      <c r="D131" s="81"/>
      <c r="E131" s="81"/>
      <c r="F131" s="81"/>
      <c r="G131" s="81"/>
      <c r="H131" s="81"/>
      <c r="I131" s="35" t="s">
        <v>15</v>
      </c>
      <c r="J131" s="36">
        <f>SUM(J124:J130)</f>
        <v>144000</v>
      </c>
      <c r="K131" s="36">
        <f t="shared" ref="K131:M131" si="28">SUM(K124:K130)</f>
        <v>10000</v>
      </c>
      <c r="L131" s="36">
        <f>SUM(L124:L130)</f>
        <v>85119.66</v>
      </c>
      <c r="M131" s="36">
        <f t="shared" si="28"/>
        <v>30000</v>
      </c>
      <c r="N131" s="36">
        <f>SUM(N124:N130)</f>
        <v>85368.29</v>
      </c>
      <c r="O131" s="36">
        <f>SUM(O124:O130)</f>
        <v>90339</v>
      </c>
      <c r="P131" s="36">
        <f>SUM(P124:P130)</f>
        <v>175707.29</v>
      </c>
    </row>
    <row r="132" spans="1:16" x14ac:dyDescent="0.3">
      <c r="A132" s="82" t="s">
        <v>205</v>
      </c>
      <c r="B132" s="82"/>
      <c r="C132" s="82"/>
      <c r="D132" s="82"/>
      <c r="E132" s="82"/>
      <c r="F132" s="82"/>
      <c r="G132" s="82"/>
      <c r="H132" s="82"/>
      <c r="I132" s="59"/>
      <c r="J132" s="60">
        <f>J131*0.07</f>
        <v>10080.000000000002</v>
      </c>
      <c r="K132" s="60">
        <f t="shared" ref="K132:P132" si="29">K131*0.07</f>
        <v>700.00000000000011</v>
      </c>
      <c r="L132" s="60">
        <f>L131*0.07</f>
        <v>5958.3762000000006</v>
      </c>
      <c r="M132" s="60">
        <f t="shared" si="29"/>
        <v>2100</v>
      </c>
      <c r="N132" s="60">
        <f t="shared" si="29"/>
        <v>5975.7803000000004</v>
      </c>
      <c r="O132" s="60">
        <f t="shared" si="29"/>
        <v>6323.7300000000005</v>
      </c>
      <c r="P132" s="60">
        <f t="shared" si="29"/>
        <v>12299.510300000002</v>
      </c>
    </row>
    <row r="133" spans="1:16" x14ac:dyDescent="0.3">
      <c r="A133" s="77" t="s">
        <v>206</v>
      </c>
      <c r="B133" s="77"/>
      <c r="C133" s="77"/>
      <c r="D133" s="77"/>
      <c r="E133" s="77"/>
      <c r="F133" s="77"/>
      <c r="G133" s="77"/>
      <c r="H133" s="77"/>
      <c r="I133" s="77"/>
      <c r="J133" s="60">
        <f>SUM(J131:J132)</f>
        <v>154080</v>
      </c>
      <c r="K133" s="60">
        <f t="shared" ref="K133:O133" si="30">SUM(K131:K132)</f>
        <v>10700</v>
      </c>
      <c r="L133" s="60">
        <f t="shared" si="30"/>
        <v>91078.036200000002</v>
      </c>
      <c r="M133" s="60">
        <f t="shared" si="30"/>
        <v>32100</v>
      </c>
      <c r="N133" s="60">
        <f t="shared" si="30"/>
        <v>91344.070299999992</v>
      </c>
      <c r="O133" s="60">
        <f t="shared" si="30"/>
        <v>96662.73</v>
      </c>
      <c r="P133" s="60">
        <f>SUM(P131:P132)</f>
        <v>188006.8003</v>
      </c>
    </row>
    <row r="134" spans="1:16" x14ac:dyDescent="0.3">
      <c r="A134" s="31"/>
    </row>
    <row r="135" spans="1:16" x14ac:dyDescent="0.3">
      <c r="A135" s="31"/>
      <c r="J135" s="61">
        <v>2018</v>
      </c>
      <c r="K135" s="61">
        <v>2019</v>
      </c>
    </row>
    <row r="136" spans="1:16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1"/>
    </row>
    <row r="137" spans="1:16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1"/>
      <c r="O137" s="1"/>
    </row>
    <row r="138" spans="1:16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1"/>
    </row>
    <row r="139" spans="1:16" x14ac:dyDescent="0.3">
      <c r="A139" s="62"/>
      <c r="B139" s="63"/>
      <c r="C139" s="63"/>
      <c r="D139" s="63"/>
      <c r="E139" s="31"/>
      <c r="F139" s="31"/>
      <c r="G139" s="31"/>
      <c r="H139" s="31"/>
      <c r="I139" s="31"/>
      <c r="J139" s="63"/>
      <c r="K139" s="63"/>
    </row>
    <row r="140" spans="1:16" x14ac:dyDescent="0.3">
      <c r="A140" s="31"/>
      <c r="B140" s="63"/>
      <c r="C140" s="63"/>
      <c r="D140" s="63"/>
      <c r="E140" s="31"/>
      <c r="F140" s="31"/>
      <c r="G140" s="31"/>
      <c r="H140" s="31"/>
      <c r="I140" s="31"/>
      <c r="J140" s="63"/>
      <c r="K140" s="63"/>
    </row>
    <row r="141" spans="1:16" x14ac:dyDescent="0.3">
      <c r="I141" s="31"/>
      <c r="J141" s="63"/>
      <c r="K141" s="63"/>
    </row>
  </sheetData>
  <mergeCells count="2567">
    <mergeCell ref="L6:M6"/>
    <mergeCell ref="J6:K6"/>
    <mergeCell ref="N6:O6"/>
    <mergeCell ref="A8:P8"/>
    <mergeCell ref="I5:P5"/>
    <mergeCell ref="A2:P2"/>
    <mergeCell ref="A3:P3"/>
    <mergeCell ref="A38:P38"/>
    <mergeCell ref="A47:P47"/>
    <mergeCell ref="A57:P57"/>
    <mergeCell ref="A67:P67"/>
    <mergeCell ref="A98:P98"/>
    <mergeCell ref="A112:P112"/>
    <mergeCell ref="L122:M122"/>
    <mergeCell ref="J122:K122"/>
    <mergeCell ref="A5:A6"/>
    <mergeCell ref="B5:B6"/>
    <mergeCell ref="C5:C6"/>
    <mergeCell ref="D5:D6"/>
    <mergeCell ref="E5:H5"/>
    <mergeCell ref="A58:A65"/>
    <mergeCell ref="A66:H66"/>
    <mergeCell ref="A68:A74"/>
    <mergeCell ref="A75:A81"/>
    <mergeCell ref="A82:A88"/>
    <mergeCell ref="A39:A45"/>
    <mergeCell ref="A46:H46"/>
    <mergeCell ref="A48:A55"/>
    <mergeCell ref="A56:H56"/>
    <mergeCell ref="A9:A21"/>
    <mergeCell ref="A22:A36"/>
    <mergeCell ref="B29:B35"/>
    <mergeCell ref="A37:H37"/>
    <mergeCell ref="EZ98:FL98"/>
    <mergeCell ref="FM98:FY98"/>
    <mergeCell ref="FZ98:GL98"/>
    <mergeCell ref="GM98:GY98"/>
    <mergeCell ref="GZ98:HL98"/>
    <mergeCell ref="HM98:HY98"/>
    <mergeCell ref="BZ98:CL98"/>
    <mergeCell ref="CM98:CY98"/>
    <mergeCell ref="CZ98:DL98"/>
    <mergeCell ref="DM98:DY98"/>
    <mergeCell ref="DZ98:EL98"/>
    <mergeCell ref="EM98:EY98"/>
    <mergeCell ref="A89:A96"/>
    <mergeCell ref="A97:H97"/>
    <mergeCell ref="AM98:AY98"/>
    <mergeCell ref="AZ98:BL98"/>
    <mergeCell ref="BM98:BY98"/>
    <mergeCell ref="NZ98:OL98"/>
    <mergeCell ref="OM98:OY98"/>
    <mergeCell ref="OZ98:PL98"/>
    <mergeCell ref="PM98:PY98"/>
    <mergeCell ref="PZ98:QL98"/>
    <mergeCell ref="QM98:QY98"/>
    <mergeCell ref="KZ98:LL98"/>
    <mergeCell ref="LM98:LY98"/>
    <mergeCell ref="LZ98:ML98"/>
    <mergeCell ref="MM98:MY98"/>
    <mergeCell ref="MZ98:NL98"/>
    <mergeCell ref="NM98:NY98"/>
    <mergeCell ref="HZ98:IL98"/>
    <mergeCell ref="IM98:IY98"/>
    <mergeCell ref="IZ98:JL98"/>
    <mergeCell ref="JM98:JY98"/>
    <mergeCell ref="JZ98:KL98"/>
    <mergeCell ref="KM98:KY98"/>
    <mergeCell ref="WZ98:XL98"/>
    <mergeCell ref="XM98:XY98"/>
    <mergeCell ref="XZ98:YL98"/>
    <mergeCell ref="YM98:YY98"/>
    <mergeCell ref="YZ98:ZL98"/>
    <mergeCell ref="ZM98:ZY98"/>
    <mergeCell ref="TZ98:UL98"/>
    <mergeCell ref="UM98:UY98"/>
    <mergeCell ref="UZ98:VL98"/>
    <mergeCell ref="VM98:VY98"/>
    <mergeCell ref="VZ98:WL98"/>
    <mergeCell ref="WM98:WY98"/>
    <mergeCell ref="QZ98:RL98"/>
    <mergeCell ref="RM98:RY98"/>
    <mergeCell ref="RZ98:SL98"/>
    <mergeCell ref="SM98:SY98"/>
    <mergeCell ref="SZ98:TL98"/>
    <mergeCell ref="TM98:TY98"/>
    <mergeCell ref="AFZ98:AGL98"/>
    <mergeCell ref="AGM98:AGY98"/>
    <mergeCell ref="AGZ98:AHL98"/>
    <mergeCell ref="AHM98:AHY98"/>
    <mergeCell ref="AHZ98:AIL98"/>
    <mergeCell ref="AIM98:AIY98"/>
    <mergeCell ref="ACZ98:ADL98"/>
    <mergeCell ref="ADM98:ADY98"/>
    <mergeCell ref="ADZ98:AEL98"/>
    <mergeCell ref="AEM98:AEY98"/>
    <mergeCell ref="AEZ98:AFL98"/>
    <mergeCell ref="AFM98:AFY98"/>
    <mergeCell ref="ZZ98:AAL98"/>
    <mergeCell ref="AAM98:AAY98"/>
    <mergeCell ref="AAZ98:ABL98"/>
    <mergeCell ref="ABM98:ABY98"/>
    <mergeCell ref="ABZ98:ACL98"/>
    <mergeCell ref="ACM98:ACY98"/>
    <mergeCell ref="AOZ98:APL98"/>
    <mergeCell ref="APM98:APY98"/>
    <mergeCell ref="APZ98:AQL98"/>
    <mergeCell ref="AQM98:AQY98"/>
    <mergeCell ref="AQZ98:ARL98"/>
    <mergeCell ref="ARM98:ARY98"/>
    <mergeCell ref="ALZ98:AML98"/>
    <mergeCell ref="AMM98:AMY98"/>
    <mergeCell ref="AMZ98:ANL98"/>
    <mergeCell ref="ANM98:ANY98"/>
    <mergeCell ref="ANZ98:AOL98"/>
    <mergeCell ref="AOM98:AOY98"/>
    <mergeCell ref="AIZ98:AJL98"/>
    <mergeCell ref="AJM98:AJY98"/>
    <mergeCell ref="AJZ98:AKL98"/>
    <mergeCell ref="AKM98:AKY98"/>
    <mergeCell ref="AKZ98:ALL98"/>
    <mergeCell ref="ALM98:ALY98"/>
    <mergeCell ref="AXZ98:AYL98"/>
    <mergeCell ref="AYM98:AYY98"/>
    <mergeCell ref="AYZ98:AZL98"/>
    <mergeCell ref="AZM98:AZY98"/>
    <mergeCell ref="AZZ98:BAL98"/>
    <mergeCell ref="BAM98:BAY98"/>
    <mergeCell ref="AUZ98:AVL98"/>
    <mergeCell ref="AVM98:AVY98"/>
    <mergeCell ref="AVZ98:AWL98"/>
    <mergeCell ref="AWM98:AWY98"/>
    <mergeCell ref="AWZ98:AXL98"/>
    <mergeCell ref="AXM98:AXY98"/>
    <mergeCell ref="ARZ98:ASL98"/>
    <mergeCell ref="ASM98:ASY98"/>
    <mergeCell ref="ASZ98:ATL98"/>
    <mergeCell ref="ATM98:ATY98"/>
    <mergeCell ref="ATZ98:AUL98"/>
    <mergeCell ref="AUM98:AUY98"/>
    <mergeCell ref="BGZ98:BHL98"/>
    <mergeCell ref="BHM98:BHY98"/>
    <mergeCell ref="BHZ98:BIL98"/>
    <mergeCell ref="BIM98:BIY98"/>
    <mergeCell ref="BIZ98:BJL98"/>
    <mergeCell ref="BJM98:BJY98"/>
    <mergeCell ref="BDZ98:BEL98"/>
    <mergeCell ref="BEM98:BEY98"/>
    <mergeCell ref="BEZ98:BFL98"/>
    <mergeCell ref="BFM98:BFY98"/>
    <mergeCell ref="BFZ98:BGL98"/>
    <mergeCell ref="BGM98:BGY98"/>
    <mergeCell ref="BAZ98:BBL98"/>
    <mergeCell ref="BBM98:BBY98"/>
    <mergeCell ref="BBZ98:BCL98"/>
    <mergeCell ref="BCM98:BCY98"/>
    <mergeCell ref="BCZ98:BDL98"/>
    <mergeCell ref="BDM98:BDY98"/>
    <mergeCell ref="BPZ98:BQL98"/>
    <mergeCell ref="BQM98:BQY98"/>
    <mergeCell ref="BQZ98:BRL98"/>
    <mergeCell ref="BRM98:BRY98"/>
    <mergeCell ref="BRZ98:BSL98"/>
    <mergeCell ref="BSM98:BSY98"/>
    <mergeCell ref="BMZ98:BNL98"/>
    <mergeCell ref="BNM98:BNY98"/>
    <mergeCell ref="BNZ98:BOL98"/>
    <mergeCell ref="BOM98:BOY98"/>
    <mergeCell ref="BOZ98:BPL98"/>
    <mergeCell ref="BPM98:BPY98"/>
    <mergeCell ref="BJZ98:BKL98"/>
    <mergeCell ref="BKM98:BKY98"/>
    <mergeCell ref="BKZ98:BLL98"/>
    <mergeCell ref="BLM98:BLY98"/>
    <mergeCell ref="BLZ98:BML98"/>
    <mergeCell ref="BMM98:BMY98"/>
    <mergeCell ref="BYZ98:BZL98"/>
    <mergeCell ref="BZM98:BZY98"/>
    <mergeCell ref="BZZ98:CAL98"/>
    <mergeCell ref="CAM98:CAY98"/>
    <mergeCell ref="CAZ98:CBL98"/>
    <mergeCell ref="CBM98:CBY98"/>
    <mergeCell ref="BVZ98:BWL98"/>
    <mergeCell ref="BWM98:BWY98"/>
    <mergeCell ref="BWZ98:BXL98"/>
    <mergeCell ref="BXM98:BXY98"/>
    <mergeCell ref="BXZ98:BYL98"/>
    <mergeCell ref="BYM98:BYY98"/>
    <mergeCell ref="BSZ98:BTL98"/>
    <mergeCell ref="BTM98:BTY98"/>
    <mergeCell ref="BTZ98:BUL98"/>
    <mergeCell ref="BUM98:BUY98"/>
    <mergeCell ref="BUZ98:BVL98"/>
    <mergeCell ref="BVM98:BVY98"/>
    <mergeCell ref="CHZ98:CIL98"/>
    <mergeCell ref="CIM98:CIY98"/>
    <mergeCell ref="CIZ98:CJL98"/>
    <mergeCell ref="CJM98:CJY98"/>
    <mergeCell ref="CJZ98:CKL98"/>
    <mergeCell ref="CKM98:CKY98"/>
    <mergeCell ref="CEZ98:CFL98"/>
    <mergeCell ref="CFM98:CFY98"/>
    <mergeCell ref="CFZ98:CGL98"/>
    <mergeCell ref="CGM98:CGY98"/>
    <mergeCell ref="CGZ98:CHL98"/>
    <mergeCell ref="CHM98:CHY98"/>
    <mergeCell ref="CBZ98:CCL98"/>
    <mergeCell ref="CCM98:CCY98"/>
    <mergeCell ref="CCZ98:CDL98"/>
    <mergeCell ref="CDM98:CDY98"/>
    <mergeCell ref="CDZ98:CEL98"/>
    <mergeCell ref="CEM98:CEY98"/>
    <mergeCell ref="CQZ98:CRL98"/>
    <mergeCell ref="CRM98:CRY98"/>
    <mergeCell ref="CRZ98:CSL98"/>
    <mergeCell ref="CSM98:CSY98"/>
    <mergeCell ref="CSZ98:CTL98"/>
    <mergeCell ref="CTM98:CTY98"/>
    <mergeCell ref="CNZ98:COL98"/>
    <mergeCell ref="COM98:COY98"/>
    <mergeCell ref="COZ98:CPL98"/>
    <mergeCell ref="CPM98:CPY98"/>
    <mergeCell ref="CPZ98:CQL98"/>
    <mergeCell ref="CQM98:CQY98"/>
    <mergeCell ref="CKZ98:CLL98"/>
    <mergeCell ref="CLM98:CLY98"/>
    <mergeCell ref="CLZ98:CML98"/>
    <mergeCell ref="CMM98:CMY98"/>
    <mergeCell ref="CMZ98:CNL98"/>
    <mergeCell ref="CNM98:CNY98"/>
    <mergeCell ref="CZZ98:DAL98"/>
    <mergeCell ref="DAM98:DAY98"/>
    <mergeCell ref="DAZ98:DBL98"/>
    <mergeCell ref="DBM98:DBY98"/>
    <mergeCell ref="DBZ98:DCL98"/>
    <mergeCell ref="DCM98:DCY98"/>
    <mergeCell ref="CWZ98:CXL98"/>
    <mergeCell ref="CXM98:CXY98"/>
    <mergeCell ref="CXZ98:CYL98"/>
    <mergeCell ref="CYM98:CYY98"/>
    <mergeCell ref="CYZ98:CZL98"/>
    <mergeCell ref="CZM98:CZY98"/>
    <mergeCell ref="CTZ98:CUL98"/>
    <mergeCell ref="CUM98:CUY98"/>
    <mergeCell ref="CUZ98:CVL98"/>
    <mergeCell ref="CVM98:CVY98"/>
    <mergeCell ref="CVZ98:CWL98"/>
    <mergeCell ref="CWM98:CWY98"/>
    <mergeCell ref="DIZ98:DJL98"/>
    <mergeCell ref="DJM98:DJY98"/>
    <mergeCell ref="DJZ98:DKL98"/>
    <mergeCell ref="DKM98:DKY98"/>
    <mergeCell ref="DKZ98:DLL98"/>
    <mergeCell ref="DLM98:DLY98"/>
    <mergeCell ref="DFZ98:DGL98"/>
    <mergeCell ref="DGM98:DGY98"/>
    <mergeCell ref="DGZ98:DHL98"/>
    <mergeCell ref="DHM98:DHY98"/>
    <mergeCell ref="DHZ98:DIL98"/>
    <mergeCell ref="DIM98:DIY98"/>
    <mergeCell ref="DCZ98:DDL98"/>
    <mergeCell ref="DDM98:DDY98"/>
    <mergeCell ref="DDZ98:DEL98"/>
    <mergeCell ref="DEM98:DEY98"/>
    <mergeCell ref="DEZ98:DFL98"/>
    <mergeCell ref="DFM98:DFY98"/>
    <mergeCell ref="DRZ98:DSL98"/>
    <mergeCell ref="DSM98:DSY98"/>
    <mergeCell ref="DSZ98:DTL98"/>
    <mergeCell ref="DTM98:DTY98"/>
    <mergeCell ref="DTZ98:DUL98"/>
    <mergeCell ref="DUM98:DUY98"/>
    <mergeCell ref="DOZ98:DPL98"/>
    <mergeCell ref="DPM98:DPY98"/>
    <mergeCell ref="DPZ98:DQL98"/>
    <mergeCell ref="DQM98:DQY98"/>
    <mergeCell ref="DQZ98:DRL98"/>
    <mergeCell ref="DRM98:DRY98"/>
    <mergeCell ref="DLZ98:DML98"/>
    <mergeCell ref="DMM98:DMY98"/>
    <mergeCell ref="DMZ98:DNL98"/>
    <mergeCell ref="DNM98:DNY98"/>
    <mergeCell ref="DNZ98:DOL98"/>
    <mergeCell ref="DOM98:DOY98"/>
    <mergeCell ref="EAZ98:EBL98"/>
    <mergeCell ref="EBM98:EBY98"/>
    <mergeCell ref="EBZ98:ECL98"/>
    <mergeCell ref="ECM98:ECY98"/>
    <mergeCell ref="ECZ98:EDL98"/>
    <mergeCell ref="EDM98:EDY98"/>
    <mergeCell ref="DXZ98:DYL98"/>
    <mergeCell ref="DYM98:DYY98"/>
    <mergeCell ref="DYZ98:DZL98"/>
    <mergeCell ref="DZM98:DZY98"/>
    <mergeCell ref="DZZ98:EAL98"/>
    <mergeCell ref="EAM98:EAY98"/>
    <mergeCell ref="DUZ98:DVL98"/>
    <mergeCell ref="DVM98:DVY98"/>
    <mergeCell ref="DVZ98:DWL98"/>
    <mergeCell ref="DWM98:DWY98"/>
    <mergeCell ref="DWZ98:DXL98"/>
    <mergeCell ref="DXM98:DXY98"/>
    <mergeCell ref="EJZ98:EKL98"/>
    <mergeCell ref="EKM98:EKY98"/>
    <mergeCell ref="EKZ98:ELL98"/>
    <mergeCell ref="ELM98:ELY98"/>
    <mergeCell ref="ELZ98:EML98"/>
    <mergeCell ref="EMM98:EMY98"/>
    <mergeCell ref="EGZ98:EHL98"/>
    <mergeCell ref="EHM98:EHY98"/>
    <mergeCell ref="EHZ98:EIL98"/>
    <mergeCell ref="EIM98:EIY98"/>
    <mergeCell ref="EIZ98:EJL98"/>
    <mergeCell ref="EJM98:EJY98"/>
    <mergeCell ref="EDZ98:EEL98"/>
    <mergeCell ref="EEM98:EEY98"/>
    <mergeCell ref="EEZ98:EFL98"/>
    <mergeCell ref="EFM98:EFY98"/>
    <mergeCell ref="EFZ98:EGL98"/>
    <mergeCell ref="EGM98:EGY98"/>
    <mergeCell ref="ESZ98:ETL98"/>
    <mergeCell ref="ETM98:ETY98"/>
    <mergeCell ref="ETZ98:EUL98"/>
    <mergeCell ref="EUM98:EUY98"/>
    <mergeCell ref="EUZ98:EVL98"/>
    <mergeCell ref="EVM98:EVY98"/>
    <mergeCell ref="EPZ98:EQL98"/>
    <mergeCell ref="EQM98:EQY98"/>
    <mergeCell ref="EQZ98:ERL98"/>
    <mergeCell ref="ERM98:ERY98"/>
    <mergeCell ref="ERZ98:ESL98"/>
    <mergeCell ref="ESM98:ESY98"/>
    <mergeCell ref="EMZ98:ENL98"/>
    <mergeCell ref="ENM98:ENY98"/>
    <mergeCell ref="ENZ98:EOL98"/>
    <mergeCell ref="EOM98:EOY98"/>
    <mergeCell ref="EOZ98:EPL98"/>
    <mergeCell ref="EPM98:EPY98"/>
    <mergeCell ref="FBZ98:FCL98"/>
    <mergeCell ref="FCM98:FCY98"/>
    <mergeCell ref="FCZ98:FDL98"/>
    <mergeCell ref="FDM98:FDY98"/>
    <mergeCell ref="FDZ98:FEL98"/>
    <mergeCell ref="FEM98:FEY98"/>
    <mergeCell ref="EYZ98:EZL98"/>
    <mergeCell ref="EZM98:EZY98"/>
    <mergeCell ref="EZZ98:FAL98"/>
    <mergeCell ref="FAM98:FAY98"/>
    <mergeCell ref="FAZ98:FBL98"/>
    <mergeCell ref="FBM98:FBY98"/>
    <mergeCell ref="EVZ98:EWL98"/>
    <mergeCell ref="EWM98:EWY98"/>
    <mergeCell ref="EWZ98:EXL98"/>
    <mergeCell ref="EXM98:EXY98"/>
    <mergeCell ref="EXZ98:EYL98"/>
    <mergeCell ref="EYM98:EYY98"/>
    <mergeCell ref="FKZ98:FLL98"/>
    <mergeCell ref="FLM98:FLY98"/>
    <mergeCell ref="FLZ98:FML98"/>
    <mergeCell ref="FMM98:FMY98"/>
    <mergeCell ref="FMZ98:FNL98"/>
    <mergeCell ref="FNM98:FNY98"/>
    <mergeCell ref="FHZ98:FIL98"/>
    <mergeCell ref="FIM98:FIY98"/>
    <mergeCell ref="FIZ98:FJL98"/>
    <mergeCell ref="FJM98:FJY98"/>
    <mergeCell ref="FJZ98:FKL98"/>
    <mergeCell ref="FKM98:FKY98"/>
    <mergeCell ref="FEZ98:FFL98"/>
    <mergeCell ref="FFM98:FFY98"/>
    <mergeCell ref="FFZ98:FGL98"/>
    <mergeCell ref="FGM98:FGY98"/>
    <mergeCell ref="FGZ98:FHL98"/>
    <mergeCell ref="FHM98:FHY98"/>
    <mergeCell ref="FTZ98:FUL98"/>
    <mergeCell ref="FUM98:FUY98"/>
    <mergeCell ref="FUZ98:FVL98"/>
    <mergeCell ref="FVM98:FVY98"/>
    <mergeCell ref="FVZ98:FWL98"/>
    <mergeCell ref="FWM98:FWY98"/>
    <mergeCell ref="FQZ98:FRL98"/>
    <mergeCell ref="FRM98:FRY98"/>
    <mergeCell ref="FRZ98:FSL98"/>
    <mergeCell ref="FSM98:FSY98"/>
    <mergeCell ref="FSZ98:FTL98"/>
    <mergeCell ref="FTM98:FTY98"/>
    <mergeCell ref="FNZ98:FOL98"/>
    <mergeCell ref="FOM98:FOY98"/>
    <mergeCell ref="FOZ98:FPL98"/>
    <mergeCell ref="FPM98:FPY98"/>
    <mergeCell ref="FPZ98:FQL98"/>
    <mergeCell ref="FQM98:FQY98"/>
    <mergeCell ref="GCZ98:GDL98"/>
    <mergeCell ref="GDM98:GDY98"/>
    <mergeCell ref="GDZ98:GEL98"/>
    <mergeCell ref="GEM98:GEY98"/>
    <mergeCell ref="GEZ98:GFL98"/>
    <mergeCell ref="GFM98:GFY98"/>
    <mergeCell ref="FZZ98:GAL98"/>
    <mergeCell ref="GAM98:GAY98"/>
    <mergeCell ref="GAZ98:GBL98"/>
    <mergeCell ref="GBM98:GBY98"/>
    <mergeCell ref="GBZ98:GCL98"/>
    <mergeCell ref="GCM98:GCY98"/>
    <mergeCell ref="FWZ98:FXL98"/>
    <mergeCell ref="FXM98:FXY98"/>
    <mergeCell ref="FXZ98:FYL98"/>
    <mergeCell ref="FYM98:FYY98"/>
    <mergeCell ref="FYZ98:FZL98"/>
    <mergeCell ref="FZM98:FZY98"/>
    <mergeCell ref="GLZ98:GML98"/>
    <mergeCell ref="GMM98:GMY98"/>
    <mergeCell ref="GMZ98:GNL98"/>
    <mergeCell ref="GNM98:GNY98"/>
    <mergeCell ref="GNZ98:GOL98"/>
    <mergeCell ref="GOM98:GOY98"/>
    <mergeCell ref="GIZ98:GJL98"/>
    <mergeCell ref="GJM98:GJY98"/>
    <mergeCell ref="GJZ98:GKL98"/>
    <mergeCell ref="GKM98:GKY98"/>
    <mergeCell ref="GKZ98:GLL98"/>
    <mergeCell ref="GLM98:GLY98"/>
    <mergeCell ref="GFZ98:GGL98"/>
    <mergeCell ref="GGM98:GGY98"/>
    <mergeCell ref="GGZ98:GHL98"/>
    <mergeCell ref="GHM98:GHY98"/>
    <mergeCell ref="GHZ98:GIL98"/>
    <mergeCell ref="GIM98:GIY98"/>
    <mergeCell ref="GUZ98:GVL98"/>
    <mergeCell ref="GVM98:GVY98"/>
    <mergeCell ref="GVZ98:GWL98"/>
    <mergeCell ref="GWM98:GWY98"/>
    <mergeCell ref="GWZ98:GXL98"/>
    <mergeCell ref="GXM98:GXY98"/>
    <mergeCell ref="GRZ98:GSL98"/>
    <mergeCell ref="GSM98:GSY98"/>
    <mergeCell ref="GSZ98:GTL98"/>
    <mergeCell ref="GTM98:GTY98"/>
    <mergeCell ref="GTZ98:GUL98"/>
    <mergeCell ref="GUM98:GUY98"/>
    <mergeCell ref="GOZ98:GPL98"/>
    <mergeCell ref="GPM98:GPY98"/>
    <mergeCell ref="GPZ98:GQL98"/>
    <mergeCell ref="GQM98:GQY98"/>
    <mergeCell ref="GQZ98:GRL98"/>
    <mergeCell ref="GRM98:GRY98"/>
    <mergeCell ref="HDZ98:HEL98"/>
    <mergeCell ref="HEM98:HEY98"/>
    <mergeCell ref="HEZ98:HFL98"/>
    <mergeCell ref="HFM98:HFY98"/>
    <mergeCell ref="HFZ98:HGL98"/>
    <mergeCell ref="HGM98:HGY98"/>
    <mergeCell ref="HAZ98:HBL98"/>
    <mergeCell ref="HBM98:HBY98"/>
    <mergeCell ref="HBZ98:HCL98"/>
    <mergeCell ref="HCM98:HCY98"/>
    <mergeCell ref="HCZ98:HDL98"/>
    <mergeCell ref="HDM98:HDY98"/>
    <mergeCell ref="GXZ98:GYL98"/>
    <mergeCell ref="GYM98:GYY98"/>
    <mergeCell ref="GYZ98:GZL98"/>
    <mergeCell ref="GZM98:GZY98"/>
    <mergeCell ref="GZZ98:HAL98"/>
    <mergeCell ref="HAM98:HAY98"/>
    <mergeCell ref="HMZ98:HNL98"/>
    <mergeCell ref="HNM98:HNY98"/>
    <mergeCell ref="HNZ98:HOL98"/>
    <mergeCell ref="HOM98:HOY98"/>
    <mergeCell ref="HOZ98:HPL98"/>
    <mergeCell ref="HPM98:HPY98"/>
    <mergeCell ref="HJZ98:HKL98"/>
    <mergeCell ref="HKM98:HKY98"/>
    <mergeCell ref="HKZ98:HLL98"/>
    <mergeCell ref="HLM98:HLY98"/>
    <mergeCell ref="HLZ98:HML98"/>
    <mergeCell ref="HMM98:HMY98"/>
    <mergeCell ref="HGZ98:HHL98"/>
    <mergeCell ref="HHM98:HHY98"/>
    <mergeCell ref="HHZ98:HIL98"/>
    <mergeCell ref="HIM98:HIY98"/>
    <mergeCell ref="HIZ98:HJL98"/>
    <mergeCell ref="HJM98:HJY98"/>
    <mergeCell ref="HVZ98:HWL98"/>
    <mergeCell ref="HWM98:HWY98"/>
    <mergeCell ref="HWZ98:HXL98"/>
    <mergeCell ref="HXM98:HXY98"/>
    <mergeCell ref="HXZ98:HYL98"/>
    <mergeCell ref="HYM98:HYY98"/>
    <mergeCell ref="HSZ98:HTL98"/>
    <mergeCell ref="HTM98:HTY98"/>
    <mergeCell ref="HTZ98:HUL98"/>
    <mergeCell ref="HUM98:HUY98"/>
    <mergeCell ref="HUZ98:HVL98"/>
    <mergeCell ref="HVM98:HVY98"/>
    <mergeCell ref="HPZ98:HQL98"/>
    <mergeCell ref="HQM98:HQY98"/>
    <mergeCell ref="HQZ98:HRL98"/>
    <mergeCell ref="HRM98:HRY98"/>
    <mergeCell ref="HRZ98:HSL98"/>
    <mergeCell ref="HSM98:HSY98"/>
    <mergeCell ref="IEZ98:IFL98"/>
    <mergeCell ref="IFM98:IFY98"/>
    <mergeCell ref="IFZ98:IGL98"/>
    <mergeCell ref="IGM98:IGY98"/>
    <mergeCell ref="IGZ98:IHL98"/>
    <mergeCell ref="IHM98:IHY98"/>
    <mergeCell ref="IBZ98:ICL98"/>
    <mergeCell ref="ICM98:ICY98"/>
    <mergeCell ref="ICZ98:IDL98"/>
    <mergeCell ref="IDM98:IDY98"/>
    <mergeCell ref="IDZ98:IEL98"/>
    <mergeCell ref="IEM98:IEY98"/>
    <mergeCell ref="HYZ98:HZL98"/>
    <mergeCell ref="HZM98:HZY98"/>
    <mergeCell ref="HZZ98:IAL98"/>
    <mergeCell ref="IAM98:IAY98"/>
    <mergeCell ref="IAZ98:IBL98"/>
    <mergeCell ref="IBM98:IBY98"/>
    <mergeCell ref="INZ98:IOL98"/>
    <mergeCell ref="IOM98:IOY98"/>
    <mergeCell ref="IOZ98:IPL98"/>
    <mergeCell ref="IPM98:IPY98"/>
    <mergeCell ref="IPZ98:IQL98"/>
    <mergeCell ref="IQM98:IQY98"/>
    <mergeCell ref="IKZ98:ILL98"/>
    <mergeCell ref="ILM98:ILY98"/>
    <mergeCell ref="ILZ98:IML98"/>
    <mergeCell ref="IMM98:IMY98"/>
    <mergeCell ref="IMZ98:INL98"/>
    <mergeCell ref="INM98:INY98"/>
    <mergeCell ref="IHZ98:IIL98"/>
    <mergeCell ref="IIM98:IIY98"/>
    <mergeCell ref="IIZ98:IJL98"/>
    <mergeCell ref="IJM98:IJY98"/>
    <mergeCell ref="IJZ98:IKL98"/>
    <mergeCell ref="IKM98:IKY98"/>
    <mergeCell ref="IWZ98:IXL98"/>
    <mergeCell ref="IXM98:IXY98"/>
    <mergeCell ref="IXZ98:IYL98"/>
    <mergeCell ref="IYM98:IYY98"/>
    <mergeCell ref="IYZ98:IZL98"/>
    <mergeCell ref="IZM98:IZY98"/>
    <mergeCell ref="ITZ98:IUL98"/>
    <mergeCell ref="IUM98:IUY98"/>
    <mergeCell ref="IUZ98:IVL98"/>
    <mergeCell ref="IVM98:IVY98"/>
    <mergeCell ref="IVZ98:IWL98"/>
    <mergeCell ref="IWM98:IWY98"/>
    <mergeCell ref="IQZ98:IRL98"/>
    <mergeCell ref="IRM98:IRY98"/>
    <mergeCell ref="IRZ98:ISL98"/>
    <mergeCell ref="ISM98:ISY98"/>
    <mergeCell ref="ISZ98:ITL98"/>
    <mergeCell ref="ITM98:ITY98"/>
    <mergeCell ref="JFZ98:JGL98"/>
    <mergeCell ref="JGM98:JGY98"/>
    <mergeCell ref="JGZ98:JHL98"/>
    <mergeCell ref="JHM98:JHY98"/>
    <mergeCell ref="JHZ98:JIL98"/>
    <mergeCell ref="JIM98:JIY98"/>
    <mergeCell ref="JCZ98:JDL98"/>
    <mergeCell ref="JDM98:JDY98"/>
    <mergeCell ref="JDZ98:JEL98"/>
    <mergeCell ref="JEM98:JEY98"/>
    <mergeCell ref="JEZ98:JFL98"/>
    <mergeCell ref="JFM98:JFY98"/>
    <mergeCell ref="IZZ98:JAL98"/>
    <mergeCell ref="JAM98:JAY98"/>
    <mergeCell ref="JAZ98:JBL98"/>
    <mergeCell ref="JBM98:JBY98"/>
    <mergeCell ref="JBZ98:JCL98"/>
    <mergeCell ref="JCM98:JCY98"/>
    <mergeCell ref="JOZ98:JPL98"/>
    <mergeCell ref="JPM98:JPY98"/>
    <mergeCell ref="JPZ98:JQL98"/>
    <mergeCell ref="JQM98:JQY98"/>
    <mergeCell ref="JQZ98:JRL98"/>
    <mergeCell ref="JRM98:JRY98"/>
    <mergeCell ref="JLZ98:JML98"/>
    <mergeCell ref="JMM98:JMY98"/>
    <mergeCell ref="JMZ98:JNL98"/>
    <mergeCell ref="JNM98:JNY98"/>
    <mergeCell ref="JNZ98:JOL98"/>
    <mergeCell ref="JOM98:JOY98"/>
    <mergeCell ref="JIZ98:JJL98"/>
    <mergeCell ref="JJM98:JJY98"/>
    <mergeCell ref="JJZ98:JKL98"/>
    <mergeCell ref="JKM98:JKY98"/>
    <mergeCell ref="JKZ98:JLL98"/>
    <mergeCell ref="JLM98:JLY98"/>
    <mergeCell ref="JXZ98:JYL98"/>
    <mergeCell ref="JYM98:JYY98"/>
    <mergeCell ref="JYZ98:JZL98"/>
    <mergeCell ref="JZM98:JZY98"/>
    <mergeCell ref="JZZ98:KAL98"/>
    <mergeCell ref="KAM98:KAY98"/>
    <mergeCell ref="JUZ98:JVL98"/>
    <mergeCell ref="JVM98:JVY98"/>
    <mergeCell ref="JVZ98:JWL98"/>
    <mergeCell ref="JWM98:JWY98"/>
    <mergeCell ref="JWZ98:JXL98"/>
    <mergeCell ref="JXM98:JXY98"/>
    <mergeCell ref="JRZ98:JSL98"/>
    <mergeCell ref="JSM98:JSY98"/>
    <mergeCell ref="JSZ98:JTL98"/>
    <mergeCell ref="JTM98:JTY98"/>
    <mergeCell ref="JTZ98:JUL98"/>
    <mergeCell ref="JUM98:JUY98"/>
    <mergeCell ref="KGZ98:KHL98"/>
    <mergeCell ref="KHM98:KHY98"/>
    <mergeCell ref="KHZ98:KIL98"/>
    <mergeCell ref="KIM98:KIY98"/>
    <mergeCell ref="KIZ98:KJL98"/>
    <mergeCell ref="KJM98:KJY98"/>
    <mergeCell ref="KDZ98:KEL98"/>
    <mergeCell ref="KEM98:KEY98"/>
    <mergeCell ref="KEZ98:KFL98"/>
    <mergeCell ref="KFM98:KFY98"/>
    <mergeCell ref="KFZ98:KGL98"/>
    <mergeCell ref="KGM98:KGY98"/>
    <mergeCell ref="KAZ98:KBL98"/>
    <mergeCell ref="KBM98:KBY98"/>
    <mergeCell ref="KBZ98:KCL98"/>
    <mergeCell ref="KCM98:KCY98"/>
    <mergeCell ref="KCZ98:KDL98"/>
    <mergeCell ref="KDM98:KDY98"/>
    <mergeCell ref="KPZ98:KQL98"/>
    <mergeCell ref="KQM98:KQY98"/>
    <mergeCell ref="KQZ98:KRL98"/>
    <mergeCell ref="KRM98:KRY98"/>
    <mergeCell ref="KRZ98:KSL98"/>
    <mergeCell ref="KSM98:KSY98"/>
    <mergeCell ref="KMZ98:KNL98"/>
    <mergeCell ref="KNM98:KNY98"/>
    <mergeCell ref="KNZ98:KOL98"/>
    <mergeCell ref="KOM98:KOY98"/>
    <mergeCell ref="KOZ98:KPL98"/>
    <mergeCell ref="KPM98:KPY98"/>
    <mergeCell ref="KJZ98:KKL98"/>
    <mergeCell ref="KKM98:KKY98"/>
    <mergeCell ref="KKZ98:KLL98"/>
    <mergeCell ref="KLM98:KLY98"/>
    <mergeCell ref="KLZ98:KML98"/>
    <mergeCell ref="KMM98:KMY98"/>
    <mergeCell ref="KYZ98:KZL98"/>
    <mergeCell ref="KZM98:KZY98"/>
    <mergeCell ref="KZZ98:LAL98"/>
    <mergeCell ref="LAM98:LAY98"/>
    <mergeCell ref="LAZ98:LBL98"/>
    <mergeCell ref="LBM98:LBY98"/>
    <mergeCell ref="KVZ98:KWL98"/>
    <mergeCell ref="KWM98:KWY98"/>
    <mergeCell ref="KWZ98:KXL98"/>
    <mergeCell ref="KXM98:KXY98"/>
    <mergeCell ref="KXZ98:KYL98"/>
    <mergeCell ref="KYM98:KYY98"/>
    <mergeCell ref="KSZ98:KTL98"/>
    <mergeCell ref="KTM98:KTY98"/>
    <mergeCell ref="KTZ98:KUL98"/>
    <mergeCell ref="KUM98:KUY98"/>
    <mergeCell ref="KUZ98:KVL98"/>
    <mergeCell ref="KVM98:KVY98"/>
    <mergeCell ref="LHZ98:LIL98"/>
    <mergeCell ref="LIM98:LIY98"/>
    <mergeCell ref="LIZ98:LJL98"/>
    <mergeCell ref="LJM98:LJY98"/>
    <mergeCell ref="LJZ98:LKL98"/>
    <mergeCell ref="LKM98:LKY98"/>
    <mergeCell ref="LEZ98:LFL98"/>
    <mergeCell ref="LFM98:LFY98"/>
    <mergeCell ref="LFZ98:LGL98"/>
    <mergeCell ref="LGM98:LGY98"/>
    <mergeCell ref="LGZ98:LHL98"/>
    <mergeCell ref="LHM98:LHY98"/>
    <mergeCell ref="LBZ98:LCL98"/>
    <mergeCell ref="LCM98:LCY98"/>
    <mergeCell ref="LCZ98:LDL98"/>
    <mergeCell ref="LDM98:LDY98"/>
    <mergeCell ref="LDZ98:LEL98"/>
    <mergeCell ref="LEM98:LEY98"/>
    <mergeCell ref="LQZ98:LRL98"/>
    <mergeCell ref="LRM98:LRY98"/>
    <mergeCell ref="LRZ98:LSL98"/>
    <mergeCell ref="LSM98:LSY98"/>
    <mergeCell ref="LSZ98:LTL98"/>
    <mergeCell ref="LTM98:LTY98"/>
    <mergeCell ref="LNZ98:LOL98"/>
    <mergeCell ref="LOM98:LOY98"/>
    <mergeCell ref="LOZ98:LPL98"/>
    <mergeCell ref="LPM98:LPY98"/>
    <mergeCell ref="LPZ98:LQL98"/>
    <mergeCell ref="LQM98:LQY98"/>
    <mergeCell ref="LKZ98:LLL98"/>
    <mergeCell ref="LLM98:LLY98"/>
    <mergeCell ref="LLZ98:LML98"/>
    <mergeCell ref="LMM98:LMY98"/>
    <mergeCell ref="LMZ98:LNL98"/>
    <mergeCell ref="LNM98:LNY98"/>
    <mergeCell ref="LZZ98:MAL98"/>
    <mergeCell ref="MAM98:MAY98"/>
    <mergeCell ref="MAZ98:MBL98"/>
    <mergeCell ref="MBM98:MBY98"/>
    <mergeCell ref="MBZ98:MCL98"/>
    <mergeCell ref="MCM98:MCY98"/>
    <mergeCell ref="LWZ98:LXL98"/>
    <mergeCell ref="LXM98:LXY98"/>
    <mergeCell ref="LXZ98:LYL98"/>
    <mergeCell ref="LYM98:LYY98"/>
    <mergeCell ref="LYZ98:LZL98"/>
    <mergeCell ref="LZM98:LZY98"/>
    <mergeCell ref="LTZ98:LUL98"/>
    <mergeCell ref="LUM98:LUY98"/>
    <mergeCell ref="LUZ98:LVL98"/>
    <mergeCell ref="LVM98:LVY98"/>
    <mergeCell ref="LVZ98:LWL98"/>
    <mergeCell ref="LWM98:LWY98"/>
    <mergeCell ref="MIZ98:MJL98"/>
    <mergeCell ref="MJM98:MJY98"/>
    <mergeCell ref="MJZ98:MKL98"/>
    <mergeCell ref="MKM98:MKY98"/>
    <mergeCell ref="MKZ98:MLL98"/>
    <mergeCell ref="MLM98:MLY98"/>
    <mergeCell ref="MFZ98:MGL98"/>
    <mergeCell ref="MGM98:MGY98"/>
    <mergeCell ref="MGZ98:MHL98"/>
    <mergeCell ref="MHM98:MHY98"/>
    <mergeCell ref="MHZ98:MIL98"/>
    <mergeCell ref="MIM98:MIY98"/>
    <mergeCell ref="MCZ98:MDL98"/>
    <mergeCell ref="MDM98:MDY98"/>
    <mergeCell ref="MDZ98:MEL98"/>
    <mergeCell ref="MEM98:MEY98"/>
    <mergeCell ref="MEZ98:MFL98"/>
    <mergeCell ref="MFM98:MFY98"/>
    <mergeCell ref="MRZ98:MSL98"/>
    <mergeCell ref="MSM98:MSY98"/>
    <mergeCell ref="MSZ98:MTL98"/>
    <mergeCell ref="MTM98:MTY98"/>
    <mergeCell ref="MTZ98:MUL98"/>
    <mergeCell ref="MUM98:MUY98"/>
    <mergeCell ref="MOZ98:MPL98"/>
    <mergeCell ref="MPM98:MPY98"/>
    <mergeCell ref="MPZ98:MQL98"/>
    <mergeCell ref="MQM98:MQY98"/>
    <mergeCell ref="MQZ98:MRL98"/>
    <mergeCell ref="MRM98:MRY98"/>
    <mergeCell ref="MLZ98:MML98"/>
    <mergeCell ref="MMM98:MMY98"/>
    <mergeCell ref="MMZ98:MNL98"/>
    <mergeCell ref="MNM98:MNY98"/>
    <mergeCell ref="MNZ98:MOL98"/>
    <mergeCell ref="MOM98:MOY98"/>
    <mergeCell ref="NAZ98:NBL98"/>
    <mergeCell ref="NBM98:NBY98"/>
    <mergeCell ref="NBZ98:NCL98"/>
    <mergeCell ref="NCM98:NCY98"/>
    <mergeCell ref="NCZ98:NDL98"/>
    <mergeCell ref="NDM98:NDY98"/>
    <mergeCell ref="MXZ98:MYL98"/>
    <mergeCell ref="MYM98:MYY98"/>
    <mergeCell ref="MYZ98:MZL98"/>
    <mergeCell ref="MZM98:MZY98"/>
    <mergeCell ref="MZZ98:NAL98"/>
    <mergeCell ref="NAM98:NAY98"/>
    <mergeCell ref="MUZ98:MVL98"/>
    <mergeCell ref="MVM98:MVY98"/>
    <mergeCell ref="MVZ98:MWL98"/>
    <mergeCell ref="MWM98:MWY98"/>
    <mergeCell ref="MWZ98:MXL98"/>
    <mergeCell ref="MXM98:MXY98"/>
    <mergeCell ref="NJZ98:NKL98"/>
    <mergeCell ref="NKM98:NKY98"/>
    <mergeCell ref="NKZ98:NLL98"/>
    <mergeCell ref="NLM98:NLY98"/>
    <mergeCell ref="NLZ98:NML98"/>
    <mergeCell ref="NMM98:NMY98"/>
    <mergeCell ref="NGZ98:NHL98"/>
    <mergeCell ref="NHM98:NHY98"/>
    <mergeCell ref="NHZ98:NIL98"/>
    <mergeCell ref="NIM98:NIY98"/>
    <mergeCell ref="NIZ98:NJL98"/>
    <mergeCell ref="NJM98:NJY98"/>
    <mergeCell ref="NDZ98:NEL98"/>
    <mergeCell ref="NEM98:NEY98"/>
    <mergeCell ref="NEZ98:NFL98"/>
    <mergeCell ref="NFM98:NFY98"/>
    <mergeCell ref="NFZ98:NGL98"/>
    <mergeCell ref="NGM98:NGY98"/>
    <mergeCell ref="NSZ98:NTL98"/>
    <mergeCell ref="NTM98:NTY98"/>
    <mergeCell ref="NTZ98:NUL98"/>
    <mergeCell ref="NUM98:NUY98"/>
    <mergeCell ref="NUZ98:NVL98"/>
    <mergeCell ref="NVM98:NVY98"/>
    <mergeCell ref="NPZ98:NQL98"/>
    <mergeCell ref="NQM98:NQY98"/>
    <mergeCell ref="NQZ98:NRL98"/>
    <mergeCell ref="NRM98:NRY98"/>
    <mergeCell ref="NRZ98:NSL98"/>
    <mergeCell ref="NSM98:NSY98"/>
    <mergeCell ref="NMZ98:NNL98"/>
    <mergeCell ref="NNM98:NNY98"/>
    <mergeCell ref="NNZ98:NOL98"/>
    <mergeCell ref="NOM98:NOY98"/>
    <mergeCell ref="NOZ98:NPL98"/>
    <mergeCell ref="NPM98:NPY98"/>
    <mergeCell ref="OBZ98:OCL98"/>
    <mergeCell ref="OCM98:OCY98"/>
    <mergeCell ref="OCZ98:ODL98"/>
    <mergeCell ref="ODM98:ODY98"/>
    <mergeCell ref="ODZ98:OEL98"/>
    <mergeCell ref="OEM98:OEY98"/>
    <mergeCell ref="NYZ98:NZL98"/>
    <mergeCell ref="NZM98:NZY98"/>
    <mergeCell ref="NZZ98:OAL98"/>
    <mergeCell ref="OAM98:OAY98"/>
    <mergeCell ref="OAZ98:OBL98"/>
    <mergeCell ref="OBM98:OBY98"/>
    <mergeCell ref="NVZ98:NWL98"/>
    <mergeCell ref="NWM98:NWY98"/>
    <mergeCell ref="NWZ98:NXL98"/>
    <mergeCell ref="NXM98:NXY98"/>
    <mergeCell ref="NXZ98:NYL98"/>
    <mergeCell ref="NYM98:NYY98"/>
    <mergeCell ref="OKZ98:OLL98"/>
    <mergeCell ref="OLM98:OLY98"/>
    <mergeCell ref="OLZ98:OML98"/>
    <mergeCell ref="OMM98:OMY98"/>
    <mergeCell ref="OMZ98:ONL98"/>
    <mergeCell ref="ONM98:ONY98"/>
    <mergeCell ref="OHZ98:OIL98"/>
    <mergeCell ref="OIM98:OIY98"/>
    <mergeCell ref="OIZ98:OJL98"/>
    <mergeCell ref="OJM98:OJY98"/>
    <mergeCell ref="OJZ98:OKL98"/>
    <mergeCell ref="OKM98:OKY98"/>
    <mergeCell ref="OEZ98:OFL98"/>
    <mergeCell ref="OFM98:OFY98"/>
    <mergeCell ref="OFZ98:OGL98"/>
    <mergeCell ref="OGM98:OGY98"/>
    <mergeCell ref="OGZ98:OHL98"/>
    <mergeCell ref="OHM98:OHY98"/>
    <mergeCell ref="OTZ98:OUL98"/>
    <mergeCell ref="OUM98:OUY98"/>
    <mergeCell ref="OUZ98:OVL98"/>
    <mergeCell ref="OVM98:OVY98"/>
    <mergeCell ref="OVZ98:OWL98"/>
    <mergeCell ref="OWM98:OWY98"/>
    <mergeCell ref="OQZ98:ORL98"/>
    <mergeCell ref="ORM98:ORY98"/>
    <mergeCell ref="ORZ98:OSL98"/>
    <mergeCell ref="OSM98:OSY98"/>
    <mergeCell ref="OSZ98:OTL98"/>
    <mergeCell ref="OTM98:OTY98"/>
    <mergeCell ref="ONZ98:OOL98"/>
    <mergeCell ref="OOM98:OOY98"/>
    <mergeCell ref="OOZ98:OPL98"/>
    <mergeCell ref="OPM98:OPY98"/>
    <mergeCell ref="OPZ98:OQL98"/>
    <mergeCell ref="OQM98:OQY98"/>
    <mergeCell ref="PCZ98:PDL98"/>
    <mergeCell ref="PDM98:PDY98"/>
    <mergeCell ref="PDZ98:PEL98"/>
    <mergeCell ref="PEM98:PEY98"/>
    <mergeCell ref="PEZ98:PFL98"/>
    <mergeCell ref="PFM98:PFY98"/>
    <mergeCell ref="OZZ98:PAL98"/>
    <mergeCell ref="PAM98:PAY98"/>
    <mergeCell ref="PAZ98:PBL98"/>
    <mergeCell ref="PBM98:PBY98"/>
    <mergeCell ref="PBZ98:PCL98"/>
    <mergeCell ref="PCM98:PCY98"/>
    <mergeCell ref="OWZ98:OXL98"/>
    <mergeCell ref="OXM98:OXY98"/>
    <mergeCell ref="OXZ98:OYL98"/>
    <mergeCell ref="OYM98:OYY98"/>
    <mergeCell ref="OYZ98:OZL98"/>
    <mergeCell ref="OZM98:OZY98"/>
    <mergeCell ref="PLZ98:PML98"/>
    <mergeCell ref="PMM98:PMY98"/>
    <mergeCell ref="PMZ98:PNL98"/>
    <mergeCell ref="PNM98:PNY98"/>
    <mergeCell ref="PNZ98:POL98"/>
    <mergeCell ref="POM98:POY98"/>
    <mergeCell ref="PIZ98:PJL98"/>
    <mergeCell ref="PJM98:PJY98"/>
    <mergeCell ref="PJZ98:PKL98"/>
    <mergeCell ref="PKM98:PKY98"/>
    <mergeCell ref="PKZ98:PLL98"/>
    <mergeCell ref="PLM98:PLY98"/>
    <mergeCell ref="PFZ98:PGL98"/>
    <mergeCell ref="PGM98:PGY98"/>
    <mergeCell ref="PGZ98:PHL98"/>
    <mergeCell ref="PHM98:PHY98"/>
    <mergeCell ref="PHZ98:PIL98"/>
    <mergeCell ref="PIM98:PIY98"/>
    <mergeCell ref="PUZ98:PVL98"/>
    <mergeCell ref="PVM98:PVY98"/>
    <mergeCell ref="PVZ98:PWL98"/>
    <mergeCell ref="PWM98:PWY98"/>
    <mergeCell ref="PWZ98:PXL98"/>
    <mergeCell ref="PXM98:PXY98"/>
    <mergeCell ref="PRZ98:PSL98"/>
    <mergeCell ref="PSM98:PSY98"/>
    <mergeCell ref="PSZ98:PTL98"/>
    <mergeCell ref="PTM98:PTY98"/>
    <mergeCell ref="PTZ98:PUL98"/>
    <mergeCell ref="PUM98:PUY98"/>
    <mergeCell ref="POZ98:PPL98"/>
    <mergeCell ref="PPM98:PPY98"/>
    <mergeCell ref="PPZ98:PQL98"/>
    <mergeCell ref="PQM98:PQY98"/>
    <mergeCell ref="PQZ98:PRL98"/>
    <mergeCell ref="PRM98:PRY98"/>
    <mergeCell ref="QDZ98:QEL98"/>
    <mergeCell ref="QEM98:QEY98"/>
    <mergeCell ref="QEZ98:QFL98"/>
    <mergeCell ref="QFM98:QFY98"/>
    <mergeCell ref="QFZ98:QGL98"/>
    <mergeCell ref="QGM98:QGY98"/>
    <mergeCell ref="QAZ98:QBL98"/>
    <mergeCell ref="QBM98:QBY98"/>
    <mergeCell ref="QBZ98:QCL98"/>
    <mergeCell ref="QCM98:QCY98"/>
    <mergeCell ref="QCZ98:QDL98"/>
    <mergeCell ref="QDM98:QDY98"/>
    <mergeCell ref="PXZ98:PYL98"/>
    <mergeCell ref="PYM98:PYY98"/>
    <mergeCell ref="PYZ98:PZL98"/>
    <mergeCell ref="PZM98:PZY98"/>
    <mergeCell ref="PZZ98:QAL98"/>
    <mergeCell ref="QAM98:QAY98"/>
    <mergeCell ref="QMZ98:QNL98"/>
    <mergeCell ref="QNM98:QNY98"/>
    <mergeCell ref="QNZ98:QOL98"/>
    <mergeCell ref="QOM98:QOY98"/>
    <mergeCell ref="QOZ98:QPL98"/>
    <mergeCell ref="QPM98:QPY98"/>
    <mergeCell ref="QJZ98:QKL98"/>
    <mergeCell ref="QKM98:QKY98"/>
    <mergeCell ref="QKZ98:QLL98"/>
    <mergeCell ref="QLM98:QLY98"/>
    <mergeCell ref="QLZ98:QML98"/>
    <mergeCell ref="QMM98:QMY98"/>
    <mergeCell ref="QGZ98:QHL98"/>
    <mergeCell ref="QHM98:QHY98"/>
    <mergeCell ref="QHZ98:QIL98"/>
    <mergeCell ref="QIM98:QIY98"/>
    <mergeCell ref="QIZ98:QJL98"/>
    <mergeCell ref="QJM98:QJY98"/>
    <mergeCell ref="QVZ98:QWL98"/>
    <mergeCell ref="QWM98:QWY98"/>
    <mergeCell ref="QWZ98:QXL98"/>
    <mergeCell ref="QXM98:QXY98"/>
    <mergeCell ref="QXZ98:QYL98"/>
    <mergeCell ref="QYM98:QYY98"/>
    <mergeCell ref="QSZ98:QTL98"/>
    <mergeCell ref="QTM98:QTY98"/>
    <mergeCell ref="QTZ98:QUL98"/>
    <mergeCell ref="QUM98:QUY98"/>
    <mergeCell ref="QUZ98:QVL98"/>
    <mergeCell ref="QVM98:QVY98"/>
    <mergeCell ref="QPZ98:QQL98"/>
    <mergeCell ref="QQM98:QQY98"/>
    <mergeCell ref="QQZ98:QRL98"/>
    <mergeCell ref="QRM98:QRY98"/>
    <mergeCell ref="QRZ98:QSL98"/>
    <mergeCell ref="QSM98:QSY98"/>
    <mergeCell ref="REZ98:RFL98"/>
    <mergeCell ref="RFM98:RFY98"/>
    <mergeCell ref="RFZ98:RGL98"/>
    <mergeCell ref="RGM98:RGY98"/>
    <mergeCell ref="RGZ98:RHL98"/>
    <mergeCell ref="RHM98:RHY98"/>
    <mergeCell ref="RBZ98:RCL98"/>
    <mergeCell ref="RCM98:RCY98"/>
    <mergeCell ref="RCZ98:RDL98"/>
    <mergeCell ref="RDM98:RDY98"/>
    <mergeCell ref="RDZ98:REL98"/>
    <mergeCell ref="REM98:REY98"/>
    <mergeCell ref="QYZ98:QZL98"/>
    <mergeCell ref="QZM98:QZY98"/>
    <mergeCell ref="QZZ98:RAL98"/>
    <mergeCell ref="RAM98:RAY98"/>
    <mergeCell ref="RAZ98:RBL98"/>
    <mergeCell ref="RBM98:RBY98"/>
    <mergeCell ref="RNZ98:ROL98"/>
    <mergeCell ref="ROM98:ROY98"/>
    <mergeCell ref="ROZ98:RPL98"/>
    <mergeCell ref="RPM98:RPY98"/>
    <mergeCell ref="RPZ98:RQL98"/>
    <mergeCell ref="RQM98:RQY98"/>
    <mergeCell ref="RKZ98:RLL98"/>
    <mergeCell ref="RLM98:RLY98"/>
    <mergeCell ref="RLZ98:RML98"/>
    <mergeCell ref="RMM98:RMY98"/>
    <mergeCell ref="RMZ98:RNL98"/>
    <mergeCell ref="RNM98:RNY98"/>
    <mergeCell ref="RHZ98:RIL98"/>
    <mergeCell ref="RIM98:RIY98"/>
    <mergeCell ref="RIZ98:RJL98"/>
    <mergeCell ref="RJM98:RJY98"/>
    <mergeCell ref="RJZ98:RKL98"/>
    <mergeCell ref="RKM98:RKY98"/>
    <mergeCell ref="RWZ98:RXL98"/>
    <mergeCell ref="RXM98:RXY98"/>
    <mergeCell ref="RXZ98:RYL98"/>
    <mergeCell ref="RYM98:RYY98"/>
    <mergeCell ref="RYZ98:RZL98"/>
    <mergeCell ref="RZM98:RZY98"/>
    <mergeCell ref="RTZ98:RUL98"/>
    <mergeCell ref="RUM98:RUY98"/>
    <mergeCell ref="RUZ98:RVL98"/>
    <mergeCell ref="RVM98:RVY98"/>
    <mergeCell ref="RVZ98:RWL98"/>
    <mergeCell ref="RWM98:RWY98"/>
    <mergeCell ref="RQZ98:RRL98"/>
    <mergeCell ref="RRM98:RRY98"/>
    <mergeCell ref="RRZ98:RSL98"/>
    <mergeCell ref="RSM98:RSY98"/>
    <mergeCell ref="RSZ98:RTL98"/>
    <mergeCell ref="RTM98:RTY98"/>
    <mergeCell ref="SFZ98:SGL98"/>
    <mergeCell ref="SGM98:SGY98"/>
    <mergeCell ref="SGZ98:SHL98"/>
    <mergeCell ref="SHM98:SHY98"/>
    <mergeCell ref="SHZ98:SIL98"/>
    <mergeCell ref="SIM98:SIY98"/>
    <mergeCell ref="SCZ98:SDL98"/>
    <mergeCell ref="SDM98:SDY98"/>
    <mergeCell ref="SDZ98:SEL98"/>
    <mergeCell ref="SEM98:SEY98"/>
    <mergeCell ref="SEZ98:SFL98"/>
    <mergeCell ref="SFM98:SFY98"/>
    <mergeCell ref="RZZ98:SAL98"/>
    <mergeCell ref="SAM98:SAY98"/>
    <mergeCell ref="SAZ98:SBL98"/>
    <mergeCell ref="SBM98:SBY98"/>
    <mergeCell ref="SBZ98:SCL98"/>
    <mergeCell ref="SCM98:SCY98"/>
    <mergeCell ref="SOZ98:SPL98"/>
    <mergeCell ref="SPM98:SPY98"/>
    <mergeCell ref="SPZ98:SQL98"/>
    <mergeCell ref="SQM98:SQY98"/>
    <mergeCell ref="SQZ98:SRL98"/>
    <mergeCell ref="SRM98:SRY98"/>
    <mergeCell ref="SLZ98:SML98"/>
    <mergeCell ref="SMM98:SMY98"/>
    <mergeCell ref="SMZ98:SNL98"/>
    <mergeCell ref="SNM98:SNY98"/>
    <mergeCell ref="SNZ98:SOL98"/>
    <mergeCell ref="SOM98:SOY98"/>
    <mergeCell ref="SIZ98:SJL98"/>
    <mergeCell ref="SJM98:SJY98"/>
    <mergeCell ref="SJZ98:SKL98"/>
    <mergeCell ref="SKM98:SKY98"/>
    <mergeCell ref="SKZ98:SLL98"/>
    <mergeCell ref="SLM98:SLY98"/>
    <mergeCell ref="SXZ98:SYL98"/>
    <mergeCell ref="SYM98:SYY98"/>
    <mergeCell ref="SYZ98:SZL98"/>
    <mergeCell ref="SZM98:SZY98"/>
    <mergeCell ref="SZZ98:TAL98"/>
    <mergeCell ref="TAM98:TAY98"/>
    <mergeCell ref="SUZ98:SVL98"/>
    <mergeCell ref="SVM98:SVY98"/>
    <mergeCell ref="SVZ98:SWL98"/>
    <mergeCell ref="SWM98:SWY98"/>
    <mergeCell ref="SWZ98:SXL98"/>
    <mergeCell ref="SXM98:SXY98"/>
    <mergeCell ref="SRZ98:SSL98"/>
    <mergeCell ref="SSM98:SSY98"/>
    <mergeCell ref="SSZ98:STL98"/>
    <mergeCell ref="STM98:STY98"/>
    <mergeCell ref="STZ98:SUL98"/>
    <mergeCell ref="SUM98:SUY98"/>
    <mergeCell ref="TGZ98:THL98"/>
    <mergeCell ref="THM98:THY98"/>
    <mergeCell ref="THZ98:TIL98"/>
    <mergeCell ref="TIM98:TIY98"/>
    <mergeCell ref="TIZ98:TJL98"/>
    <mergeCell ref="TJM98:TJY98"/>
    <mergeCell ref="TDZ98:TEL98"/>
    <mergeCell ref="TEM98:TEY98"/>
    <mergeCell ref="TEZ98:TFL98"/>
    <mergeCell ref="TFM98:TFY98"/>
    <mergeCell ref="TFZ98:TGL98"/>
    <mergeCell ref="TGM98:TGY98"/>
    <mergeCell ref="TAZ98:TBL98"/>
    <mergeCell ref="TBM98:TBY98"/>
    <mergeCell ref="TBZ98:TCL98"/>
    <mergeCell ref="TCM98:TCY98"/>
    <mergeCell ref="TCZ98:TDL98"/>
    <mergeCell ref="TDM98:TDY98"/>
    <mergeCell ref="TPZ98:TQL98"/>
    <mergeCell ref="TQM98:TQY98"/>
    <mergeCell ref="TQZ98:TRL98"/>
    <mergeCell ref="TRM98:TRY98"/>
    <mergeCell ref="TRZ98:TSL98"/>
    <mergeCell ref="TSM98:TSY98"/>
    <mergeCell ref="TMZ98:TNL98"/>
    <mergeCell ref="TNM98:TNY98"/>
    <mergeCell ref="TNZ98:TOL98"/>
    <mergeCell ref="TOM98:TOY98"/>
    <mergeCell ref="TOZ98:TPL98"/>
    <mergeCell ref="TPM98:TPY98"/>
    <mergeCell ref="TJZ98:TKL98"/>
    <mergeCell ref="TKM98:TKY98"/>
    <mergeCell ref="TKZ98:TLL98"/>
    <mergeCell ref="TLM98:TLY98"/>
    <mergeCell ref="TLZ98:TML98"/>
    <mergeCell ref="TMM98:TMY98"/>
    <mergeCell ref="TYZ98:TZL98"/>
    <mergeCell ref="TZM98:TZY98"/>
    <mergeCell ref="TZZ98:UAL98"/>
    <mergeCell ref="UAM98:UAY98"/>
    <mergeCell ref="UAZ98:UBL98"/>
    <mergeCell ref="UBM98:UBY98"/>
    <mergeCell ref="TVZ98:TWL98"/>
    <mergeCell ref="TWM98:TWY98"/>
    <mergeCell ref="TWZ98:TXL98"/>
    <mergeCell ref="TXM98:TXY98"/>
    <mergeCell ref="TXZ98:TYL98"/>
    <mergeCell ref="TYM98:TYY98"/>
    <mergeCell ref="TSZ98:TTL98"/>
    <mergeCell ref="TTM98:TTY98"/>
    <mergeCell ref="TTZ98:TUL98"/>
    <mergeCell ref="TUM98:TUY98"/>
    <mergeCell ref="TUZ98:TVL98"/>
    <mergeCell ref="TVM98:TVY98"/>
    <mergeCell ref="UHZ98:UIL98"/>
    <mergeCell ref="UIM98:UIY98"/>
    <mergeCell ref="UIZ98:UJL98"/>
    <mergeCell ref="UJM98:UJY98"/>
    <mergeCell ref="UJZ98:UKL98"/>
    <mergeCell ref="UKM98:UKY98"/>
    <mergeCell ref="UEZ98:UFL98"/>
    <mergeCell ref="UFM98:UFY98"/>
    <mergeCell ref="UFZ98:UGL98"/>
    <mergeCell ref="UGM98:UGY98"/>
    <mergeCell ref="UGZ98:UHL98"/>
    <mergeCell ref="UHM98:UHY98"/>
    <mergeCell ref="UBZ98:UCL98"/>
    <mergeCell ref="UCM98:UCY98"/>
    <mergeCell ref="UCZ98:UDL98"/>
    <mergeCell ref="UDM98:UDY98"/>
    <mergeCell ref="UDZ98:UEL98"/>
    <mergeCell ref="UEM98:UEY98"/>
    <mergeCell ref="UQZ98:URL98"/>
    <mergeCell ref="URM98:URY98"/>
    <mergeCell ref="URZ98:USL98"/>
    <mergeCell ref="USM98:USY98"/>
    <mergeCell ref="USZ98:UTL98"/>
    <mergeCell ref="UTM98:UTY98"/>
    <mergeCell ref="UNZ98:UOL98"/>
    <mergeCell ref="UOM98:UOY98"/>
    <mergeCell ref="UOZ98:UPL98"/>
    <mergeCell ref="UPM98:UPY98"/>
    <mergeCell ref="UPZ98:UQL98"/>
    <mergeCell ref="UQM98:UQY98"/>
    <mergeCell ref="UKZ98:ULL98"/>
    <mergeCell ref="ULM98:ULY98"/>
    <mergeCell ref="ULZ98:UML98"/>
    <mergeCell ref="UMM98:UMY98"/>
    <mergeCell ref="UMZ98:UNL98"/>
    <mergeCell ref="UNM98:UNY98"/>
    <mergeCell ref="UZZ98:VAL98"/>
    <mergeCell ref="VAM98:VAY98"/>
    <mergeCell ref="VAZ98:VBL98"/>
    <mergeCell ref="VBM98:VBY98"/>
    <mergeCell ref="VBZ98:VCL98"/>
    <mergeCell ref="VCM98:VCY98"/>
    <mergeCell ref="UWZ98:UXL98"/>
    <mergeCell ref="UXM98:UXY98"/>
    <mergeCell ref="UXZ98:UYL98"/>
    <mergeCell ref="UYM98:UYY98"/>
    <mergeCell ref="UYZ98:UZL98"/>
    <mergeCell ref="UZM98:UZY98"/>
    <mergeCell ref="UTZ98:UUL98"/>
    <mergeCell ref="UUM98:UUY98"/>
    <mergeCell ref="UUZ98:UVL98"/>
    <mergeCell ref="UVM98:UVY98"/>
    <mergeCell ref="UVZ98:UWL98"/>
    <mergeCell ref="UWM98:UWY98"/>
    <mergeCell ref="VIZ98:VJL98"/>
    <mergeCell ref="VJM98:VJY98"/>
    <mergeCell ref="VJZ98:VKL98"/>
    <mergeCell ref="VKM98:VKY98"/>
    <mergeCell ref="VKZ98:VLL98"/>
    <mergeCell ref="VLM98:VLY98"/>
    <mergeCell ref="VFZ98:VGL98"/>
    <mergeCell ref="VGM98:VGY98"/>
    <mergeCell ref="VGZ98:VHL98"/>
    <mergeCell ref="VHM98:VHY98"/>
    <mergeCell ref="VHZ98:VIL98"/>
    <mergeCell ref="VIM98:VIY98"/>
    <mergeCell ref="VCZ98:VDL98"/>
    <mergeCell ref="VDM98:VDY98"/>
    <mergeCell ref="VDZ98:VEL98"/>
    <mergeCell ref="VEM98:VEY98"/>
    <mergeCell ref="VEZ98:VFL98"/>
    <mergeCell ref="VFM98:VFY98"/>
    <mergeCell ref="VRZ98:VSL98"/>
    <mergeCell ref="VSM98:VSY98"/>
    <mergeCell ref="VSZ98:VTL98"/>
    <mergeCell ref="VTM98:VTY98"/>
    <mergeCell ref="VTZ98:VUL98"/>
    <mergeCell ref="VUM98:VUY98"/>
    <mergeCell ref="VOZ98:VPL98"/>
    <mergeCell ref="VPM98:VPY98"/>
    <mergeCell ref="VPZ98:VQL98"/>
    <mergeCell ref="VQM98:VQY98"/>
    <mergeCell ref="VQZ98:VRL98"/>
    <mergeCell ref="VRM98:VRY98"/>
    <mergeCell ref="VLZ98:VML98"/>
    <mergeCell ref="VMM98:VMY98"/>
    <mergeCell ref="VMZ98:VNL98"/>
    <mergeCell ref="VNM98:VNY98"/>
    <mergeCell ref="VNZ98:VOL98"/>
    <mergeCell ref="VOM98:VOY98"/>
    <mergeCell ref="WAZ98:WBL98"/>
    <mergeCell ref="WBM98:WBY98"/>
    <mergeCell ref="WBZ98:WCL98"/>
    <mergeCell ref="WCM98:WCY98"/>
    <mergeCell ref="WCZ98:WDL98"/>
    <mergeCell ref="WDM98:WDY98"/>
    <mergeCell ref="VXZ98:VYL98"/>
    <mergeCell ref="VYM98:VYY98"/>
    <mergeCell ref="VYZ98:VZL98"/>
    <mergeCell ref="VZM98:VZY98"/>
    <mergeCell ref="VZZ98:WAL98"/>
    <mergeCell ref="WAM98:WAY98"/>
    <mergeCell ref="VUZ98:VVL98"/>
    <mergeCell ref="VVM98:VVY98"/>
    <mergeCell ref="VVZ98:VWL98"/>
    <mergeCell ref="VWM98:VWY98"/>
    <mergeCell ref="VWZ98:VXL98"/>
    <mergeCell ref="VXM98:VXY98"/>
    <mergeCell ref="WJZ98:WKL98"/>
    <mergeCell ref="WKM98:WKY98"/>
    <mergeCell ref="WKZ98:WLL98"/>
    <mergeCell ref="WLM98:WLY98"/>
    <mergeCell ref="WLZ98:WML98"/>
    <mergeCell ref="WMM98:WMY98"/>
    <mergeCell ref="WGZ98:WHL98"/>
    <mergeCell ref="WHM98:WHY98"/>
    <mergeCell ref="WHZ98:WIL98"/>
    <mergeCell ref="WIM98:WIY98"/>
    <mergeCell ref="WIZ98:WJL98"/>
    <mergeCell ref="WJM98:WJY98"/>
    <mergeCell ref="WDZ98:WEL98"/>
    <mergeCell ref="WEM98:WEY98"/>
    <mergeCell ref="WEZ98:WFL98"/>
    <mergeCell ref="WFM98:WFY98"/>
    <mergeCell ref="WFZ98:WGL98"/>
    <mergeCell ref="WGM98:WGY98"/>
    <mergeCell ref="WXZ98:WYL98"/>
    <mergeCell ref="WYM98:WYY98"/>
    <mergeCell ref="WSZ98:WTL98"/>
    <mergeCell ref="WTM98:WTY98"/>
    <mergeCell ref="WTZ98:WUL98"/>
    <mergeCell ref="WUM98:WUY98"/>
    <mergeCell ref="WUZ98:WVL98"/>
    <mergeCell ref="WVM98:WVY98"/>
    <mergeCell ref="WPZ98:WQL98"/>
    <mergeCell ref="WQM98:WQY98"/>
    <mergeCell ref="WQZ98:WRL98"/>
    <mergeCell ref="WRM98:WRY98"/>
    <mergeCell ref="WRZ98:WSL98"/>
    <mergeCell ref="WSM98:WSY98"/>
    <mergeCell ref="WMZ98:WNL98"/>
    <mergeCell ref="WNM98:WNY98"/>
    <mergeCell ref="WNZ98:WOL98"/>
    <mergeCell ref="WOM98:WOY98"/>
    <mergeCell ref="WOZ98:WPL98"/>
    <mergeCell ref="WPM98:WPY98"/>
    <mergeCell ref="CM112:CY112"/>
    <mergeCell ref="CZ112:DL112"/>
    <mergeCell ref="DM112:DY112"/>
    <mergeCell ref="DZ112:EL112"/>
    <mergeCell ref="EM112:EY112"/>
    <mergeCell ref="EZ112:FL112"/>
    <mergeCell ref="XEZ98:XFC98"/>
    <mergeCell ref="A99:A106"/>
    <mergeCell ref="D101:D102"/>
    <mergeCell ref="A107:A110"/>
    <mergeCell ref="A111:H111"/>
    <mergeCell ref="AM112:AY112"/>
    <mergeCell ref="AZ112:BL112"/>
    <mergeCell ref="BM112:BY112"/>
    <mergeCell ref="BZ112:CL112"/>
    <mergeCell ref="XBZ98:XCL98"/>
    <mergeCell ref="XCM98:XCY98"/>
    <mergeCell ref="XCZ98:XDL98"/>
    <mergeCell ref="XDM98:XDY98"/>
    <mergeCell ref="XDZ98:XEL98"/>
    <mergeCell ref="XEM98:XEY98"/>
    <mergeCell ref="WYZ98:WZL98"/>
    <mergeCell ref="WZM98:WZY98"/>
    <mergeCell ref="WZZ98:XAL98"/>
    <mergeCell ref="XAM98:XAY98"/>
    <mergeCell ref="XAZ98:XBL98"/>
    <mergeCell ref="XBM98:XBY98"/>
    <mergeCell ref="WVZ98:WWL98"/>
    <mergeCell ref="WWM98:WWY98"/>
    <mergeCell ref="WWZ98:WXL98"/>
    <mergeCell ref="WXM98:WXY98"/>
    <mergeCell ref="LM112:LY112"/>
    <mergeCell ref="LZ112:ML112"/>
    <mergeCell ref="MM112:MY112"/>
    <mergeCell ref="MZ112:NL112"/>
    <mergeCell ref="NM112:NY112"/>
    <mergeCell ref="NZ112:OL112"/>
    <mergeCell ref="IM112:IY112"/>
    <mergeCell ref="IZ112:JL112"/>
    <mergeCell ref="JM112:JY112"/>
    <mergeCell ref="JZ112:KL112"/>
    <mergeCell ref="KM112:KY112"/>
    <mergeCell ref="KZ112:LL112"/>
    <mergeCell ref="FM112:FY112"/>
    <mergeCell ref="FZ112:GL112"/>
    <mergeCell ref="GM112:GY112"/>
    <mergeCell ref="GZ112:HL112"/>
    <mergeCell ref="HM112:HY112"/>
    <mergeCell ref="HZ112:IL112"/>
    <mergeCell ref="UM112:UY112"/>
    <mergeCell ref="UZ112:VL112"/>
    <mergeCell ref="VM112:VY112"/>
    <mergeCell ref="VZ112:WL112"/>
    <mergeCell ref="WM112:WY112"/>
    <mergeCell ref="WZ112:XL112"/>
    <mergeCell ref="RM112:RY112"/>
    <mergeCell ref="RZ112:SL112"/>
    <mergeCell ref="SM112:SY112"/>
    <mergeCell ref="SZ112:TL112"/>
    <mergeCell ref="TM112:TY112"/>
    <mergeCell ref="TZ112:UL112"/>
    <mergeCell ref="OM112:OY112"/>
    <mergeCell ref="OZ112:PL112"/>
    <mergeCell ref="PM112:PY112"/>
    <mergeCell ref="PZ112:QL112"/>
    <mergeCell ref="QM112:QY112"/>
    <mergeCell ref="QZ112:RL112"/>
    <mergeCell ref="ADM112:ADY112"/>
    <mergeCell ref="ADZ112:AEL112"/>
    <mergeCell ref="AEM112:AEY112"/>
    <mergeCell ref="AEZ112:AFL112"/>
    <mergeCell ref="AFM112:AFY112"/>
    <mergeCell ref="AFZ112:AGL112"/>
    <mergeCell ref="AAM112:AAY112"/>
    <mergeCell ref="AAZ112:ABL112"/>
    <mergeCell ref="ABM112:ABY112"/>
    <mergeCell ref="ABZ112:ACL112"/>
    <mergeCell ref="ACM112:ACY112"/>
    <mergeCell ref="ACZ112:ADL112"/>
    <mergeCell ref="XM112:XY112"/>
    <mergeCell ref="XZ112:YL112"/>
    <mergeCell ref="YM112:YY112"/>
    <mergeCell ref="YZ112:ZL112"/>
    <mergeCell ref="ZM112:ZY112"/>
    <mergeCell ref="ZZ112:AAL112"/>
    <mergeCell ref="AMM112:AMY112"/>
    <mergeCell ref="AMZ112:ANL112"/>
    <mergeCell ref="ANM112:ANY112"/>
    <mergeCell ref="ANZ112:AOL112"/>
    <mergeCell ref="AOM112:AOY112"/>
    <mergeCell ref="AOZ112:APL112"/>
    <mergeCell ref="AJM112:AJY112"/>
    <mergeCell ref="AJZ112:AKL112"/>
    <mergeCell ref="AKM112:AKY112"/>
    <mergeCell ref="AKZ112:ALL112"/>
    <mergeCell ref="ALM112:ALY112"/>
    <mergeCell ref="ALZ112:AML112"/>
    <mergeCell ref="AGM112:AGY112"/>
    <mergeCell ref="AGZ112:AHL112"/>
    <mergeCell ref="AHM112:AHY112"/>
    <mergeCell ref="AHZ112:AIL112"/>
    <mergeCell ref="AIM112:AIY112"/>
    <mergeCell ref="AIZ112:AJL112"/>
    <mergeCell ref="AVM112:AVY112"/>
    <mergeCell ref="AVZ112:AWL112"/>
    <mergeCell ref="AWM112:AWY112"/>
    <mergeCell ref="AWZ112:AXL112"/>
    <mergeCell ref="AXM112:AXY112"/>
    <mergeCell ref="AXZ112:AYL112"/>
    <mergeCell ref="ASM112:ASY112"/>
    <mergeCell ref="ASZ112:ATL112"/>
    <mergeCell ref="ATM112:ATY112"/>
    <mergeCell ref="ATZ112:AUL112"/>
    <mergeCell ref="AUM112:AUY112"/>
    <mergeCell ref="AUZ112:AVL112"/>
    <mergeCell ref="APM112:APY112"/>
    <mergeCell ref="APZ112:AQL112"/>
    <mergeCell ref="AQM112:AQY112"/>
    <mergeCell ref="AQZ112:ARL112"/>
    <mergeCell ref="ARM112:ARY112"/>
    <mergeCell ref="ARZ112:ASL112"/>
    <mergeCell ref="BEM112:BEY112"/>
    <mergeCell ref="BEZ112:BFL112"/>
    <mergeCell ref="BFM112:BFY112"/>
    <mergeCell ref="BFZ112:BGL112"/>
    <mergeCell ref="BGM112:BGY112"/>
    <mergeCell ref="BGZ112:BHL112"/>
    <mergeCell ref="BBM112:BBY112"/>
    <mergeCell ref="BBZ112:BCL112"/>
    <mergeCell ref="BCM112:BCY112"/>
    <mergeCell ref="BCZ112:BDL112"/>
    <mergeCell ref="BDM112:BDY112"/>
    <mergeCell ref="BDZ112:BEL112"/>
    <mergeCell ref="AYM112:AYY112"/>
    <mergeCell ref="AYZ112:AZL112"/>
    <mergeCell ref="AZM112:AZY112"/>
    <mergeCell ref="AZZ112:BAL112"/>
    <mergeCell ref="BAM112:BAY112"/>
    <mergeCell ref="BAZ112:BBL112"/>
    <mergeCell ref="BNM112:BNY112"/>
    <mergeCell ref="BNZ112:BOL112"/>
    <mergeCell ref="BOM112:BOY112"/>
    <mergeCell ref="BOZ112:BPL112"/>
    <mergeCell ref="BPM112:BPY112"/>
    <mergeCell ref="BPZ112:BQL112"/>
    <mergeCell ref="BKM112:BKY112"/>
    <mergeCell ref="BKZ112:BLL112"/>
    <mergeCell ref="BLM112:BLY112"/>
    <mergeCell ref="BLZ112:BML112"/>
    <mergeCell ref="BMM112:BMY112"/>
    <mergeCell ref="BMZ112:BNL112"/>
    <mergeCell ref="BHM112:BHY112"/>
    <mergeCell ref="BHZ112:BIL112"/>
    <mergeCell ref="BIM112:BIY112"/>
    <mergeCell ref="BIZ112:BJL112"/>
    <mergeCell ref="BJM112:BJY112"/>
    <mergeCell ref="BJZ112:BKL112"/>
    <mergeCell ref="BWM112:BWY112"/>
    <mergeCell ref="BWZ112:BXL112"/>
    <mergeCell ref="BXM112:BXY112"/>
    <mergeCell ref="BXZ112:BYL112"/>
    <mergeCell ref="BYM112:BYY112"/>
    <mergeCell ref="BYZ112:BZL112"/>
    <mergeCell ref="BTM112:BTY112"/>
    <mergeCell ref="BTZ112:BUL112"/>
    <mergeCell ref="BUM112:BUY112"/>
    <mergeCell ref="BUZ112:BVL112"/>
    <mergeCell ref="BVM112:BVY112"/>
    <mergeCell ref="BVZ112:BWL112"/>
    <mergeCell ref="BQM112:BQY112"/>
    <mergeCell ref="BQZ112:BRL112"/>
    <mergeCell ref="BRM112:BRY112"/>
    <mergeCell ref="BRZ112:BSL112"/>
    <mergeCell ref="BSM112:BSY112"/>
    <mergeCell ref="BSZ112:BTL112"/>
    <mergeCell ref="CFM112:CFY112"/>
    <mergeCell ref="CFZ112:CGL112"/>
    <mergeCell ref="CGM112:CGY112"/>
    <mergeCell ref="CGZ112:CHL112"/>
    <mergeCell ref="CHM112:CHY112"/>
    <mergeCell ref="CHZ112:CIL112"/>
    <mergeCell ref="CCM112:CCY112"/>
    <mergeCell ref="CCZ112:CDL112"/>
    <mergeCell ref="CDM112:CDY112"/>
    <mergeCell ref="CDZ112:CEL112"/>
    <mergeCell ref="CEM112:CEY112"/>
    <mergeCell ref="CEZ112:CFL112"/>
    <mergeCell ref="BZM112:BZY112"/>
    <mergeCell ref="BZZ112:CAL112"/>
    <mergeCell ref="CAM112:CAY112"/>
    <mergeCell ref="CAZ112:CBL112"/>
    <mergeCell ref="CBM112:CBY112"/>
    <mergeCell ref="CBZ112:CCL112"/>
    <mergeCell ref="COM112:COY112"/>
    <mergeCell ref="COZ112:CPL112"/>
    <mergeCell ref="CPM112:CPY112"/>
    <mergeCell ref="CPZ112:CQL112"/>
    <mergeCell ref="CQM112:CQY112"/>
    <mergeCell ref="CQZ112:CRL112"/>
    <mergeCell ref="CLM112:CLY112"/>
    <mergeCell ref="CLZ112:CML112"/>
    <mergeCell ref="CMM112:CMY112"/>
    <mergeCell ref="CMZ112:CNL112"/>
    <mergeCell ref="CNM112:CNY112"/>
    <mergeCell ref="CNZ112:COL112"/>
    <mergeCell ref="CIM112:CIY112"/>
    <mergeCell ref="CIZ112:CJL112"/>
    <mergeCell ref="CJM112:CJY112"/>
    <mergeCell ref="CJZ112:CKL112"/>
    <mergeCell ref="CKM112:CKY112"/>
    <mergeCell ref="CKZ112:CLL112"/>
    <mergeCell ref="CXM112:CXY112"/>
    <mergeCell ref="CXZ112:CYL112"/>
    <mergeCell ref="CYM112:CYY112"/>
    <mergeCell ref="CYZ112:CZL112"/>
    <mergeCell ref="CZM112:CZY112"/>
    <mergeCell ref="CZZ112:DAL112"/>
    <mergeCell ref="CUM112:CUY112"/>
    <mergeCell ref="CUZ112:CVL112"/>
    <mergeCell ref="CVM112:CVY112"/>
    <mergeCell ref="CVZ112:CWL112"/>
    <mergeCell ref="CWM112:CWY112"/>
    <mergeCell ref="CWZ112:CXL112"/>
    <mergeCell ref="CRM112:CRY112"/>
    <mergeCell ref="CRZ112:CSL112"/>
    <mergeCell ref="CSM112:CSY112"/>
    <mergeCell ref="CSZ112:CTL112"/>
    <mergeCell ref="CTM112:CTY112"/>
    <mergeCell ref="CTZ112:CUL112"/>
    <mergeCell ref="DGM112:DGY112"/>
    <mergeCell ref="DGZ112:DHL112"/>
    <mergeCell ref="DHM112:DHY112"/>
    <mergeCell ref="DHZ112:DIL112"/>
    <mergeCell ref="DIM112:DIY112"/>
    <mergeCell ref="DIZ112:DJL112"/>
    <mergeCell ref="DDM112:DDY112"/>
    <mergeCell ref="DDZ112:DEL112"/>
    <mergeCell ref="DEM112:DEY112"/>
    <mergeCell ref="DEZ112:DFL112"/>
    <mergeCell ref="DFM112:DFY112"/>
    <mergeCell ref="DFZ112:DGL112"/>
    <mergeCell ref="DAM112:DAY112"/>
    <mergeCell ref="DAZ112:DBL112"/>
    <mergeCell ref="DBM112:DBY112"/>
    <mergeCell ref="DBZ112:DCL112"/>
    <mergeCell ref="DCM112:DCY112"/>
    <mergeCell ref="DCZ112:DDL112"/>
    <mergeCell ref="DPM112:DPY112"/>
    <mergeCell ref="DPZ112:DQL112"/>
    <mergeCell ref="DQM112:DQY112"/>
    <mergeCell ref="DQZ112:DRL112"/>
    <mergeCell ref="DRM112:DRY112"/>
    <mergeCell ref="DRZ112:DSL112"/>
    <mergeCell ref="DMM112:DMY112"/>
    <mergeCell ref="DMZ112:DNL112"/>
    <mergeCell ref="DNM112:DNY112"/>
    <mergeCell ref="DNZ112:DOL112"/>
    <mergeCell ref="DOM112:DOY112"/>
    <mergeCell ref="DOZ112:DPL112"/>
    <mergeCell ref="DJM112:DJY112"/>
    <mergeCell ref="DJZ112:DKL112"/>
    <mergeCell ref="DKM112:DKY112"/>
    <mergeCell ref="DKZ112:DLL112"/>
    <mergeCell ref="DLM112:DLY112"/>
    <mergeCell ref="DLZ112:DML112"/>
    <mergeCell ref="DYM112:DYY112"/>
    <mergeCell ref="DYZ112:DZL112"/>
    <mergeCell ref="DZM112:DZY112"/>
    <mergeCell ref="DZZ112:EAL112"/>
    <mergeCell ref="EAM112:EAY112"/>
    <mergeCell ref="EAZ112:EBL112"/>
    <mergeCell ref="DVM112:DVY112"/>
    <mergeCell ref="DVZ112:DWL112"/>
    <mergeCell ref="DWM112:DWY112"/>
    <mergeCell ref="DWZ112:DXL112"/>
    <mergeCell ref="DXM112:DXY112"/>
    <mergeCell ref="DXZ112:DYL112"/>
    <mergeCell ref="DSM112:DSY112"/>
    <mergeCell ref="DSZ112:DTL112"/>
    <mergeCell ref="DTM112:DTY112"/>
    <mergeCell ref="DTZ112:DUL112"/>
    <mergeCell ref="DUM112:DUY112"/>
    <mergeCell ref="DUZ112:DVL112"/>
    <mergeCell ref="EHM112:EHY112"/>
    <mergeCell ref="EHZ112:EIL112"/>
    <mergeCell ref="EIM112:EIY112"/>
    <mergeCell ref="EIZ112:EJL112"/>
    <mergeCell ref="EJM112:EJY112"/>
    <mergeCell ref="EJZ112:EKL112"/>
    <mergeCell ref="EEM112:EEY112"/>
    <mergeCell ref="EEZ112:EFL112"/>
    <mergeCell ref="EFM112:EFY112"/>
    <mergeCell ref="EFZ112:EGL112"/>
    <mergeCell ref="EGM112:EGY112"/>
    <mergeCell ref="EGZ112:EHL112"/>
    <mergeCell ref="EBM112:EBY112"/>
    <mergeCell ref="EBZ112:ECL112"/>
    <mergeCell ref="ECM112:ECY112"/>
    <mergeCell ref="ECZ112:EDL112"/>
    <mergeCell ref="EDM112:EDY112"/>
    <mergeCell ref="EDZ112:EEL112"/>
    <mergeCell ref="EQM112:EQY112"/>
    <mergeCell ref="EQZ112:ERL112"/>
    <mergeCell ref="ERM112:ERY112"/>
    <mergeCell ref="ERZ112:ESL112"/>
    <mergeCell ref="ESM112:ESY112"/>
    <mergeCell ref="ESZ112:ETL112"/>
    <mergeCell ref="ENM112:ENY112"/>
    <mergeCell ref="ENZ112:EOL112"/>
    <mergeCell ref="EOM112:EOY112"/>
    <mergeCell ref="EOZ112:EPL112"/>
    <mergeCell ref="EPM112:EPY112"/>
    <mergeCell ref="EPZ112:EQL112"/>
    <mergeCell ref="EKM112:EKY112"/>
    <mergeCell ref="EKZ112:ELL112"/>
    <mergeCell ref="ELM112:ELY112"/>
    <mergeCell ref="ELZ112:EML112"/>
    <mergeCell ref="EMM112:EMY112"/>
    <mergeCell ref="EMZ112:ENL112"/>
    <mergeCell ref="EZM112:EZY112"/>
    <mergeCell ref="EZZ112:FAL112"/>
    <mergeCell ref="FAM112:FAY112"/>
    <mergeCell ref="FAZ112:FBL112"/>
    <mergeCell ref="FBM112:FBY112"/>
    <mergeCell ref="FBZ112:FCL112"/>
    <mergeCell ref="EWM112:EWY112"/>
    <mergeCell ref="EWZ112:EXL112"/>
    <mergeCell ref="EXM112:EXY112"/>
    <mergeCell ref="EXZ112:EYL112"/>
    <mergeCell ref="EYM112:EYY112"/>
    <mergeCell ref="EYZ112:EZL112"/>
    <mergeCell ref="ETM112:ETY112"/>
    <mergeCell ref="ETZ112:EUL112"/>
    <mergeCell ref="EUM112:EUY112"/>
    <mergeCell ref="EUZ112:EVL112"/>
    <mergeCell ref="EVM112:EVY112"/>
    <mergeCell ref="EVZ112:EWL112"/>
    <mergeCell ref="FIM112:FIY112"/>
    <mergeCell ref="FIZ112:FJL112"/>
    <mergeCell ref="FJM112:FJY112"/>
    <mergeCell ref="FJZ112:FKL112"/>
    <mergeCell ref="FKM112:FKY112"/>
    <mergeCell ref="FKZ112:FLL112"/>
    <mergeCell ref="FFM112:FFY112"/>
    <mergeCell ref="FFZ112:FGL112"/>
    <mergeCell ref="FGM112:FGY112"/>
    <mergeCell ref="FGZ112:FHL112"/>
    <mergeCell ref="FHM112:FHY112"/>
    <mergeCell ref="FHZ112:FIL112"/>
    <mergeCell ref="FCM112:FCY112"/>
    <mergeCell ref="FCZ112:FDL112"/>
    <mergeCell ref="FDM112:FDY112"/>
    <mergeCell ref="FDZ112:FEL112"/>
    <mergeCell ref="FEM112:FEY112"/>
    <mergeCell ref="FEZ112:FFL112"/>
    <mergeCell ref="FRM112:FRY112"/>
    <mergeCell ref="FRZ112:FSL112"/>
    <mergeCell ref="FSM112:FSY112"/>
    <mergeCell ref="FSZ112:FTL112"/>
    <mergeCell ref="FTM112:FTY112"/>
    <mergeCell ref="FTZ112:FUL112"/>
    <mergeCell ref="FOM112:FOY112"/>
    <mergeCell ref="FOZ112:FPL112"/>
    <mergeCell ref="FPM112:FPY112"/>
    <mergeCell ref="FPZ112:FQL112"/>
    <mergeCell ref="FQM112:FQY112"/>
    <mergeCell ref="FQZ112:FRL112"/>
    <mergeCell ref="FLM112:FLY112"/>
    <mergeCell ref="FLZ112:FML112"/>
    <mergeCell ref="FMM112:FMY112"/>
    <mergeCell ref="FMZ112:FNL112"/>
    <mergeCell ref="FNM112:FNY112"/>
    <mergeCell ref="FNZ112:FOL112"/>
    <mergeCell ref="GAM112:GAY112"/>
    <mergeCell ref="GAZ112:GBL112"/>
    <mergeCell ref="GBM112:GBY112"/>
    <mergeCell ref="GBZ112:GCL112"/>
    <mergeCell ref="GCM112:GCY112"/>
    <mergeCell ref="GCZ112:GDL112"/>
    <mergeCell ref="FXM112:FXY112"/>
    <mergeCell ref="FXZ112:FYL112"/>
    <mergeCell ref="FYM112:FYY112"/>
    <mergeCell ref="FYZ112:FZL112"/>
    <mergeCell ref="FZM112:FZY112"/>
    <mergeCell ref="FZZ112:GAL112"/>
    <mergeCell ref="FUM112:FUY112"/>
    <mergeCell ref="FUZ112:FVL112"/>
    <mergeCell ref="FVM112:FVY112"/>
    <mergeCell ref="FVZ112:FWL112"/>
    <mergeCell ref="FWM112:FWY112"/>
    <mergeCell ref="FWZ112:FXL112"/>
    <mergeCell ref="GJM112:GJY112"/>
    <mergeCell ref="GJZ112:GKL112"/>
    <mergeCell ref="GKM112:GKY112"/>
    <mergeCell ref="GKZ112:GLL112"/>
    <mergeCell ref="GLM112:GLY112"/>
    <mergeCell ref="GLZ112:GML112"/>
    <mergeCell ref="GGM112:GGY112"/>
    <mergeCell ref="GGZ112:GHL112"/>
    <mergeCell ref="GHM112:GHY112"/>
    <mergeCell ref="GHZ112:GIL112"/>
    <mergeCell ref="GIM112:GIY112"/>
    <mergeCell ref="GIZ112:GJL112"/>
    <mergeCell ref="GDM112:GDY112"/>
    <mergeCell ref="GDZ112:GEL112"/>
    <mergeCell ref="GEM112:GEY112"/>
    <mergeCell ref="GEZ112:GFL112"/>
    <mergeCell ref="GFM112:GFY112"/>
    <mergeCell ref="GFZ112:GGL112"/>
    <mergeCell ref="GSM112:GSY112"/>
    <mergeCell ref="GSZ112:GTL112"/>
    <mergeCell ref="GTM112:GTY112"/>
    <mergeCell ref="GTZ112:GUL112"/>
    <mergeCell ref="GUM112:GUY112"/>
    <mergeCell ref="GUZ112:GVL112"/>
    <mergeCell ref="GPM112:GPY112"/>
    <mergeCell ref="GPZ112:GQL112"/>
    <mergeCell ref="GQM112:GQY112"/>
    <mergeCell ref="GQZ112:GRL112"/>
    <mergeCell ref="GRM112:GRY112"/>
    <mergeCell ref="GRZ112:GSL112"/>
    <mergeCell ref="GMM112:GMY112"/>
    <mergeCell ref="GMZ112:GNL112"/>
    <mergeCell ref="GNM112:GNY112"/>
    <mergeCell ref="GNZ112:GOL112"/>
    <mergeCell ref="GOM112:GOY112"/>
    <mergeCell ref="GOZ112:GPL112"/>
    <mergeCell ref="HBM112:HBY112"/>
    <mergeCell ref="HBZ112:HCL112"/>
    <mergeCell ref="HCM112:HCY112"/>
    <mergeCell ref="HCZ112:HDL112"/>
    <mergeCell ref="HDM112:HDY112"/>
    <mergeCell ref="HDZ112:HEL112"/>
    <mergeCell ref="GYM112:GYY112"/>
    <mergeCell ref="GYZ112:GZL112"/>
    <mergeCell ref="GZM112:GZY112"/>
    <mergeCell ref="GZZ112:HAL112"/>
    <mergeCell ref="HAM112:HAY112"/>
    <mergeCell ref="HAZ112:HBL112"/>
    <mergeCell ref="GVM112:GVY112"/>
    <mergeCell ref="GVZ112:GWL112"/>
    <mergeCell ref="GWM112:GWY112"/>
    <mergeCell ref="GWZ112:GXL112"/>
    <mergeCell ref="GXM112:GXY112"/>
    <mergeCell ref="GXZ112:GYL112"/>
    <mergeCell ref="HKM112:HKY112"/>
    <mergeCell ref="HKZ112:HLL112"/>
    <mergeCell ref="HLM112:HLY112"/>
    <mergeCell ref="HLZ112:HML112"/>
    <mergeCell ref="HMM112:HMY112"/>
    <mergeCell ref="HMZ112:HNL112"/>
    <mergeCell ref="HHM112:HHY112"/>
    <mergeCell ref="HHZ112:HIL112"/>
    <mergeCell ref="HIM112:HIY112"/>
    <mergeCell ref="HIZ112:HJL112"/>
    <mergeCell ref="HJM112:HJY112"/>
    <mergeCell ref="HJZ112:HKL112"/>
    <mergeCell ref="HEM112:HEY112"/>
    <mergeCell ref="HEZ112:HFL112"/>
    <mergeCell ref="HFM112:HFY112"/>
    <mergeCell ref="HFZ112:HGL112"/>
    <mergeCell ref="HGM112:HGY112"/>
    <mergeCell ref="HGZ112:HHL112"/>
    <mergeCell ref="HTM112:HTY112"/>
    <mergeCell ref="HTZ112:HUL112"/>
    <mergeCell ref="HUM112:HUY112"/>
    <mergeCell ref="HUZ112:HVL112"/>
    <mergeCell ref="HVM112:HVY112"/>
    <mergeCell ref="HVZ112:HWL112"/>
    <mergeCell ref="HQM112:HQY112"/>
    <mergeCell ref="HQZ112:HRL112"/>
    <mergeCell ref="HRM112:HRY112"/>
    <mergeCell ref="HRZ112:HSL112"/>
    <mergeCell ref="HSM112:HSY112"/>
    <mergeCell ref="HSZ112:HTL112"/>
    <mergeCell ref="HNM112:HNY112"/>
    <mergeCell ref="HNZ112:HOL112"/>
    <mergeCell ref="HOM112:HOY112"/>
    <mergeCell ref="HOZ112:HPL112"/>
    <mergeCell ref="HPM112:HPY112"/>
    <mergeCell ref="HPZ112:HQL112"/>
    <mergeCell ref="ICM112:ICY112"/>
    <mergeCell ref="ICZ112:IDL112"/>
    <mergeCell ref="IDM112:IDY112"/>
    <mergeCell ref="IDZ112:IEL112"/>
    <mergeCell ref="IEM112:IEY112"/>
    <mergeCell ref="IEZ112:IFL112"/>
    <mergeCell ref="HZM112:HZY112"/>
    <mergeCell ref="HZZ112:IAL112"/>
    <mergeCell ref="IAM112:IAY112"/>
    <mergeCell ref="IAZ112:IBL112"/>
    <mergeCell ref="IBM112:IBY112"/>
    <mergeCell ref="IBZ112:ICL112"/>
    <mergeCell ref="HWM112:HWY112"/>
    <mergeCell ref="HWZ112:HXL112"/>
    <mergeCell ref="HXM112:HXY112"/>
    <mergeCell ref="HXZ112:HYL112"/>
    <mergeCell ref="HYM112:HYY112"/>
    <mergeCell ref="HYZ112:HZL112"/>
    <mergeCell ref="ILM112:ILY112"/>
    <mergeCell ref="ILZ112:IML112"/>
    <mergeCell ref="IMM112:IMY112"/>
    <mergeCell ref="IMZ112:INL112"/>
    <mergeCell ref="INM112:INY112"/>
    <mergeCell ref="INZ112:IOL112"/>
    <mergeCell ref="IIM112:IIY112"/>
    <mergeCell ref="IIZ112:IJL112"/>
    <mergeCell ref="IJM112:IJY112"/>
    <mergeCell ref="IJZ112:IKL112"/>
    <mergeCell ref="IKM112:IKY112"/>
    <mergeCell ref="IKZ112:ILL112"/>
    <mergeCell ref="IFM112:IFY112"/>
    <mergeCell ref="IFZ112:IGL112"/>
    <mergeCell ref="IGM112:IGY112"/>
    <mergeCell ref="IGZ112:IHL112"/>
    <mergeCell ref="IHM112:IHY112"/>
    <mergeCell ref="IHZ112:IIL112"/>
    <mergeCell ref="IUM112:IUY112"/>
    <mergeCell ref="IUZ112:IVL112"/>
    <mergeCell ref="IVM112:IVY112"/>
    <mergeCell ref="IVZ112:IWL112"/>
    <mergeCell ref="IWM112:IWY112"/>
    <mergeCell ref="IWZ112:IXL112"/>
    <mergeCell ref="IRM112:IRY112"/>
    <mergeCell ref="IRZ112:ISL112"/>
    <mergeCell ref="ISM112:ISY112"/>
    <mergeCell ref="ISZ112:ITL112"/>
    <mergeCell ref="ITM112:ITY112"/>
    <mergeCell ref="ITZ112:IUL112"/>
    <mergeCell ref="IOM112:IOY112"/>
    <mergeCell ref="IOZ112:IPL112"/>
    <mergeCell ref="IPM112:IPY112"/>
    <mergeCell ref="IPZ112:IQL112"/>
    <mergeCell ref="IQM112:IQY112"/>
    <mergeCell ref="IQZ112:IRL112"/>
    <mergeCell ref="JDM112:JDY112"/>
    <mergeCell ref="JDZ112:JEL112"/>
    <mergeCell ref="JEM112:JEY112"/>
    <mergeCell ref="JEZ112:JFL112"/>
    <mergeCell ref="JFM112:JFY112"/>
    <mergeCell ref="JFZ112:JGL112"/>
    <mergeCell ref="JAM112:JAY112"/>
    <mergeCell ref="JAZ112:JBL112"/>
    <mergeCell ref="JBM112:JBY112"/>
    <mergeCell ref="JBZ112:JCL112"/>
    <mergeCell ref="JCM112:JCY112"/>
    <mergeCell ref="JCZ112:JDL112"/>
    <mergeCell ref="IXM112:IXY112"/>
    <mergeCell ref="IXZ112:IYL112"/>
    <mergeCell ref="IYM112:IYY112"/>
    <mergeCell ref="IYZ112:IZL112"/>
    <mergeCell ref="IZM112:IZY112"/>
    <mergeCell ref="IZZ112:JAL112"/>
    <mergeCell ref="JMM112:JMY112"/>
    <mergeCell ref="JMZ112:JNL112"/>
    <mergeCell ref="JNM112:JNY112"/>
    <mergeCell ref="JNZ112:JOL112"/>
    <mergeCell ref="JOM112:JOY112"/>
    <mergeCell ref="JOZ112:JPL112"/>
    <mergeCell ref="JJM112:JJY112"/>
    <mergeCell ref="JJZ112:JKL112"/>
    <mergeCell ref="JKM112:JKY112"/>
    <mergeCell ref="JKZ112:JLL112"/>
    <mergeCell ref="JLM112:JLY112"/>
    <mergeCell ref="JLZ112:JML112"/>
    <mergeCell ref="JGM112:JGY112"/>
    <mergeCell ref="JGZ112:JHL112"/>
    <mergeCell ref="JHM112:JHY112"/>
    <mergeCell ref="JHZ112:JIL112"/>
    <mergeCell ref="JIM112:JIY112"/>
    <mergeCell ref="JIZ112:JJL112"/>
    <mergeCell ref="JVM112:JVY112"/>
    <mergeCell ref="JVZ112:JWL112"/>
    <mergeCell ref="JWM112:JWY112"/>
    <mergeCell ref="JWZ112:JXL112"/>
    <mergeCell ref="JXM112:JXY112"/>
    <mergeCell ref="JXZ112:JYL112"/>
    <mergeCell ref="JSM112:JSY112"/>
    <mergeCell ref="JSZ112:JTL112"/>
    <mergeCell ref="JTM112:JTY112"/>
    <mergeCell ref="JTZ112:JUL112"/>
    <mergeCell ref="JUM112:JUY112"/>
    <mergeCell ref="JUZ112:JVL112"/>
    <mergeCell ref="JPM112:JPY112"/>
    <mergeCell ref="JPZ112:JQL112"/>
    <mergeCell ref="JQM112:JQY112"/>
    <mergeCell ref="JQZ112:JRL112"/>
    <mergeCell ref="JRM112:JRY112"/>
    <mergeCell ref="JRZ112:JSL112"/>
    <mergeCell ref="KEM112:KEY112"/>
    <mergeCell ref="KEZ112:KFL112"/>
    <mergeCell ref="KFM112:KFY112"/>
    <mergeCell ref="KFZ112:KGL112"/>
    <mergeCell ref="KGM112:KGY112"/>
    <mergeCell ref="KGZ112:KHL112"/>
    <mergeCell ref="KBM112:KBY112"/>
    <mergeCell ref="KBZ112:KCL112"/>
    <mergeCell ref="KCM112:KCY112"/>
    <mergeCell ref="KCZ112:KDL112"/>
    <mergeCell ref="KDM112:KDY112"/>
    <mergeCell ref="KDZ112:KEL112"/>
    <mergeCell ref="JYM112:JYY112"/>
    <mergeCell ref="JYZ112:JZL112"/>
    <mergeCell ref="JZM112:JZY112"/>
    <mergeCell ref="JZZ112:KAL112"/>
    <mergeCell ref="KAM112:KAY112"/>
    <mergeCell ref="KAZ112:KBL112"/>
    <mergeCell ref="KNM112:KNY112"/>
    <mergeCell ref="KNZ112:KOL112"/>
    <mergeCell ref="KOM112:KOY112"/>
    <mergeCell ref="KOZ112:KPL112"/>
    <mergeCell ref="KPM112:KPY112"/>
    <mergeCell ref="KPZ112:KQL112"/>
    <mergeCell ref="KKM112:KKY112"/>
    <mergeCell ref="KKZ112:KLL112"/>
    <mergeCell ref="KLM112:KLY112"/>
    <mergeCell ref="KLZ112:KML112"/>
    <mergeCell ref="KMM112:KMY112"/>
    <mergeCell ref="KMZ112:KNL112"/>
    <mergeCell ref="KHM112:KHY112"/>
    <mergeCell ref="KHZ112:KIL112"/>
    <mergeCell ref="KIM112:KIY112"/>
    <mergeCell ref="KIZ112:KJL112"/>
    <mergeCell ref="KJM112:KJY112"/>
    <mergeCell ref="KJZ112:KKL112"/>
    <mergeCell ref="KWM112:KWY112"/>
    <mergeCell ref="KWZ112:KXL112"/>
    <mergeCell ref="KXM112:KXY112"/>
    <mergeCell ref="KXZ112:KYL112"/>
    <mergeCell ref="KYM112:KYY112"/>
    <mergeCell ref="KYZ112:KZL112"/>
    <mergeCell ref="KTM112:KTY112"/>
    <mergeCell ref="KTZ112:KUL112"/>
    <mergeCell ref="KUM112:KUY112"/>
    <mergeCell ref="KUZ112:KVL112"/>
    <mergeCell ref="KVM112:KVY112"/>
    <mergeCell ref="KVZ112:KWL112"/>
    <mergeCell ref="KQM112:KQY112"/>
    <mergeCell ref="KQZ112:KRL112"/>
    <mergeCell ref="KRM112:KRY112"/>
    <mergeCell ref="KRZ112:KSL112"/>
    <mergeCell ref="KSM112:KSY112"/>
    <mergeCell ref="KSZ112:KTL112"/>
    <mergeCell ref="LFM112:LFY112"/>
    <mergeCell ref="LFZ112:LGL112"/>
    <mergeCell ref="LGM112:LGY112"/>
    <mergeCell ref="LGZ112:LHL112"/>
    <mergeCell ref="LHM112:LHY112"/>
    <mergeCell ref="LHZ112:LIL112"/>
    <mergeCell ref="LCM112:LCY112"/>
    <mergeCell ref="LCZ112:LDL112"/>
    <mergeCell ref="LDM112:LDY112"/>
    <mergeCell ref="LDZ112:LEL112"/>
    <mergeCell ref="LEM112:LEY112"/>
    <mergeCell ref="LEZ112:LFL112"/>
    <mergeCell ref="KZM112:KZY112"/>
    <mergeCell ref="KZZ112:LAL112"/>
    <mergeCell ref="LAM112:LAY112"/>
    <mergeCell ref="LAZ112:LBL112"/>
    <mergeCell ref="LBM112:LBY112"/>
    <mergeCell ref="LBZ112:LCL112"/>
    <mergeCell ref="LOM112:LOY112"/>
    <mergeCell ref="LOZ112:LPL112"/>
    <mergeCell ref="LPM112:LPY112"/>
    <mergeCell ref="LPZ112:LQL112"/>
    <mergeCell ref="LQM112:LQY112"/>
    <mergeCell ref="LQZ112:LRL112"/>
    <mergeCell ref="LLM112:LLY112"/>
    <mergeCell ref="LLZ112:LML112"/>
    <mergeCell ref="LMM112:LMY112"/>
    <mergeCell ref="LMZ112:LNL112"/>
    <mergeCell ref="LNM112:LNY112"/>
    <mergeCell ref="LNZ112:LOL112"/>
    <mergeCell ref="LIM112:LIY112"/>
    <mergeCell ref="LIZ112:LJL112"/>
    <mergeCell ref="LJM112:LJY112"/>
    <mergeCell ref="LJZ112:LKL112"/>
    <mergeCell ref="LKM112:LKY112"/>
    <mergeCell ref="LKZ112:LLL112"/>
    <mergeCell ref="LXM112:LXY112"/>
    <mergeCell ref="LXZ112:LYL112"/>
    <mergeCell ref="LYM112:LYY112"/>
    <mergeCell ref="LYZ112:LZL112"/>
    <mergeCell ref="LZM112:LZY112"/>
    <mergeCell ref="LZZ112:MAL112"/>
    <mergeCell ref="LUM112:LUY112"/>
    <mergeCell ref="LUZ112:LVL112"/>
    <mergeCell ref="LVM112:LVY112"/>
    <mergeCell ref="LVZ112:LWL112"/>
    <mergeCell ref="LWM112:LWY112"/>
    <mergeCell ref="LWZ112:LXL112"/>
    <mergeCell ref="LRM112:LRY112"/>
    <mergeCell ref="LRZ112:LSL112"/>
    <mergeCell ref="LSM112:LSY112"/>
    <mergeCell ref="LSZ112:LTL112"/>
    <mergeCell ref="LTM112:LTY112"/>
    <mergeCell ref="LTZ112:LUL112"/>
    <mergeCell ref="MGM112:MGY112"/>
    <mergeCell ref="MGZ112:MHL112"/>
    <mergeCell ref="MHM112:MHY112"/>
    <mergeCell ref="MHZ112:MIL112"/>
    <mergeCell ref="MIM112:MIY112"/>
    <mergeCell ref="MIZ112:MJL112"/>
    <mergeCell ref="MDM112:MDY112"/>
    <mergeCell ref="MDZ112:MEL112"/>
    <mergeCell ref="MEM112:MEY112"/>
    <mergeCell ref="MEZ112:MFL112"/>
    <mergeCell ref="MFM112:MFY112"/>
    <mergeCell ref="MFZ112:MGL112"/>
    <mergeCell ref="MAM112:MAY112"/>
    <mergeCell ref="MAZ112:MBL112"/>
    <mergeCell ref="MBM112:MBY112"/>
    <mergeCell ref="MBZ112:MCL112"/>
    <mergeCell ref="MCM112:MCY112"/>
    <mergeCell ref="MCZ112:MDL112"/>
    <mergeCell ref="MPM112:MPY112"/>
    <mergeCell ref="MPZ112:MQL112"/>
    <mergeCell ref="MQM112:MQY112"/>
    <mergeCell ref="MQZ112:MRL112"/>
    <mergeCell ref="MRM112:MRY112"/>
    <mergeCell ref="MRZ112:MSL112"/>
    <mergeCell ref="MMM112:MMY112"/>
    <mergeCell ref="MMZ112:MNL112"/>
    <mergeCell ref="MNM112:MNY112"/>
    <mergeCell ref="MNZ112:MOL112"/>
    <mergeCell ref="MOM112:MOY112"/>
    <mergeCell ref="MOZ112:MPL112"/>
    <mergeCell ref="MJM112:MJY112"/>
    <mergeCell ref="MJZ112:MKL112"/>
    <mergeCell ref="MKM112:MKY112"/>
    <mergeCell ref="MKZ112:MLL112"/>
    <mergeCell ref="MLM112:MLY112"/>
    <mergeCell ref="MLZ112:MML112"/>
    <mergeCell ref="MYM112:MYY112"/>
    <mergeCell ref="MYZ112:MZL112"/>
    <mergeCell ref="MZM112:MZY112"/>
    <mergeCell ref="MZZ112:NAL112"/>
    <mergeCell ref="NAM112:NAY112"/>
    <mergeCell ref="NAZ112:NBL112"/>
    <mergeCell ref="MVM112:MVY112"/>
    <mergeCell ref="MVZ112:MWL112"/>
    <mergeCell ref="MWM112:MWY112"/>
    <mergeCell ref="MWZ112:MXL112"/>
    <mergeCell ref="MXM112:MXY112"/>
    <mergeCell ref="MXZ112:MYL112"/>
    <mergeCell ref="MSM112:MSY112"/>
    <mergeCell ref="MSZ112:MTL112"/>
    <mergeCell ref="MTM112:MTY112"/>
    <mergeCell ref="MTZ112:MUL112"/>
    <mergeCell ref="MUM112:MUY112"/>
    <mergeCell ref="MUZ112:MVL112"/>
    <mergeCell ref="NHM112:NHY112"/>
    <mergeCell ref="NHZ112:NIL112"/>
    <mergeCell ref="NIM112:NIY112"/>
    <mergeCell ref="NIZ112:NJL112"/>
    <mergeCell ref="NJM112:NJY112"/>
    <mergeCell ref="NJZ112:NKL112"/>
    <mergeCell ref="NEM112:NEY112"/>
    <mergeCell ref="NEZ112:NFL112"/>
    <mergeCell ref="NFM112:NFY112"/>
    <mergeCell ref="NFZ112:NGL112"/>
    <mergeCell ref="NGM112:NGY112"/>
    <mergeCell ref="NGZ112:NHL112"/>
    <mergeCell ref="NBM112:NBY112"/>
    <mergeCell ref="NBZ112:NCL112"/>
    <mergeCell ref="NCM112:NCY112"/>
    <mergeCell ref="NCZ112:NDL112"/>
    <mergeCell ref="NDM112:NDY112"/>
    <mergeCell ref="NDZ112:NEL112"/>
    <mergeCell ref="NQM112:NQY112"/>
    <mergeCell ref="NQZ112:NRL112"/>
    <mergeCell ref="NRM112:NRY112"/>
    <mergeCell ref="NRZ112:NSL112"/>
    <mergeCell ref="NSM112:NSY112"/>
    <mergeCell ref="NSZ112:NTL112"/>
    <mergeCell ref="NNM112:NNY112"/>
    <mergeCell ref="NNZ112:NOL112"/>
    <mergeCell ref="NOM112:NOY112"/>
    <mergeCell ref="NOZ112:NPL112"/>
    <mergeCell ref="NPM112:NPY112"/>
    <mergeCell ref="NPZ112:NQL112"/>
    <mergeCell ref="NKM112:NKY112"/>
    <mergeCell ref="NKZ112:NLL112"/>
    <mergeCell ref="NLM112:NLY112"/>
    <mergeCell ref="NLZ112:NML112"/>
    <mergeCell ref="NMM112:NMY112"/>
    <mergeCell ref="NMZ112:NNL112"/>
    <mergeCell ref="NZM112:NZY112"/>
    <mergeCell ref="NZZ112:OAL112"/>
    <mergeCell ref="OAM112:OAY112"/>
    <mergeCell ref="OAZ112:OBL112"/>
    <mergeCell ref="OBM112:OBY112"/>
    <mergeCell ref="OBZ112:OCL112"/>
    <mergeCell ref="NWM112:NWY112"/>
    <mergeCell ref="NWZ112:NXL112"/>
    <mergeCell ref="NXM112:NXY112"/>
    <mergeCell ref="NXZ112:NYL112"/>
    <mergeCell ref="NYM112:NYY112"/>
    <mergeCell ref="NYZ112:NZL112"/>
    <mergeCell ref="NTM112:NTY112"/>
    <mergeCell ref="NTZ112:NUL112"/>
    <mergeCell ref="NUM112:NUY112"/>
    <mergeCell ref="NUZ112:NVL112"/>
    <mergeCell ref="NVM112:NVY112"/>
    <mergeCell ref="NVZ112:NWL112"/>
    <mergeCell ref="OIM112:OIY112"/>
    <mergeCell ref="OIZ112:OJL112"/>
    <mergeCell ref="OJM112:OJY112"/>
    <mergeCell ref="OJZ112:OKL112"/>
    <mergeCell ref="OKM112:OKY112"/>
    <mergeCell ref="OKZ112:OLL112"/>
    <mergeCell ref="OFM112:OFY112"/>
    <mergeCell ref="OFZ112:OGL112"/>
    <mergeCell ref="OGM112:OGY112"/>
    <mergeCell ref="OGZ112:OHL112"/>
    <mergeCell ref="OHM112:OHY112"/>
    <mergeCell ref="OHZ112:OIL112"/>
    <mergeCell ref="OCM112:OCY112"/>
    <mergeCell ref="OCZ112:ODL112"/>
    <mergeCell ref="ODM112:ODY112"/>
    <mergeCell ref="ODZ112:OEL112"/>
    <mergeCell ref="OEM112:OEY112"/>
    <mergeCell ref="OEZ112:OFL112"/>
    <mergeCell ref="ORM112:ORY112"/>
    <mergeCell ref="ORZ112:OSL112"/>
    <mergeCell ref="OSM112:OSY112"/>
    <mergeCell ref="OSZ112:OTL112"/>
    <mergeCell ref="OTM112:OTY112"/>
    <mergeCell ref="OTZ112:OUL112"/>
    <mergeCell ref="OOM112:OOY112"/>
    <mergeCell ref="OOZ112:OPL112"/>
    <mergeCell ref="OPM112:OPY112"/>
    <mergeCell ref="OPZ112:OQL112"/>
    <mergeCell ref="OQM112:OQY112"/>
    <mergeCell ref="OQZ112:ORL112"/>
    <mergeCell ref="OLM112:OLY112"/>
    <mergeCell ref="OLZ112:OML112"/>
    <mergeCell ref="OMM112:OMY112"/>
    <mergeCell ref="OMZ112:ONL112"/>
    <mergeCell ref="ONM112:ONY112"/>
    <mergeCell ref="ONZ112:OOL112"/>
    <mergeCell ref="PAM112:PAY112"/>
    <mergeCell ref="PAZ112:PBL112"/>
    <mergeCell ref="PBM112:PBY112"/>
    <mergeCell ref="PBZ112:PCL112"/>
    <mergeCell ref="PCM112:PCY112"/>
    <mergeCell ref="PCZ112:PDL112"/>
    <mergeCell ref="OXM112:OXY112"/>
    <mergeCell ref="OXZ112:OYL112"/>
    <mergeCell ref="OYM112:OYY112"/>
    <mergeCell ref="OYZ112:OZL112"/>
    <mergeCell ref="OZM112:OZY112"/>
    <mergeCell ref="OZZ112:PAL112"/>
    <mergeCell ref="OUM112:OUY112"/>
    <mergeCell ref="OUZ112:OVL112"/>
    <mergeCell ref="OVM112:OVY112"/>
    <mergeCell ref="OVZ112:OWL112"/>
    <mergeCell ref="OWM112:OWY112"/>
    <mergeCell ref="OWZ112:OXL112"/>
    <mergeCell ref="PJM112:PJY112"/>
    <mergeCell ref="PJZ112:PKL112"/>
    <mergeCell ref="PKM112:PKY112"/>
    <mergeCell ref="PKZ112:PLL112"/>
    <mergeCell ref="PLM112:PLY112"/>
    <mergeCell ref="PLZ112:PML112"/>
    <mergeCell ref="PGM112:PGY112"/>
    <mergeCell ref="PGZ112:PHL112"/>
    <mergeCell ref="PHM112:PHY112"/>
    <mergeCell ref="PHZ112:PIL112"/>
    <mergeCell ref="PIM112:PIY112"/>
    <mergeCell ref="PIZ112:PJL112"/>
    <mergeCell ref="PDM112:PDY112"/>
    <mergeCell ref="PDZ112:PEL112"/>
    <mergeCell ref="PEM112:PEY112"/>
    <mergeCell ref="PEZ112:PFL112"/>
    <mergeCell ref="PFM112:PFY112"/>
    <mergeCell ref="PFZ112:PGL112"/>
    <mergeCell ref="PSM112:PSY112"/>
    <mergeCell ref="PSZ112:PTL112"/>
    <mergeCell ref="PTM112:PTY112"/>
    <mergeCell ref="PTZ112:PUL112"/>
    <mergeCell ref="PUM112:PUY112"/>
    <mergeCell ref="PUZ112:PVL112"/>
    <mergeCell ref="PPM112:PPY112"/>
    <mergeCell ref="PPZ112:PQL112"/>
    <mergeCell ref="PQM112:PQY112"/>
    <mergeCell ref="PQZ112:PRL112"/>
    <mergeCell ref="PRM112:PRY112"/>
    <mergeCell ref="PRZ112:PSL112"/>
    <mergeCell ref="PMM112:PMY112"/>
    <mergeCell ref="PMZ112:PNL112"/>
    <mergeCell ref="PNM112:PNY112"/>
    <mergeCell ref="PNZ112:POL112"/>
    <mergeCell ref="POM112:POY112"/>
    <mergeCell ref="POZ112:PPL112"/>
    <mergeCell ref="QBM112:QBY112"/>
    <mergeCell ref="QBZ112:QCL112"/>
    <mergeCell ref="QCM112:QCY112"/>
    <mergeCell ref="QCZ112:QDL112"/>
    <mergeCell ref="QDM112:QDY112"/>
    <mergeCell ref="QDZ112:QEL112"/>
    <mergeCell ref="PYM112:PYY112"/>
    <mergeCell ref="PYZ112:PZL112"/>
    <mergeCell ref="PZM112:PZY112"/>
    <mergeCell ref="PZZ112:QAL112"/>
    <mergeCell ref="QAM112:QAY112"/>
    <mergeCell ref="QAZ112:QBL112"/>
    <mergeCell ref="PVM112:PVY112"/>
    <mergeCell ref="PVZ112:PWL112"/>
    <mergeCell ref="PWM112:PWY112"/>
    <mergeCell ref="PWZ112:PXL112"/>
    <mergeCell ref="PXM112:PXY112"/>
    <mergeCell ref="PXZ112:PYL112"/>
    <mergeCell ref="QKM112:QKY112"/>
    <mergeCell ref="QKZ112:QLL112"/>
    <mergeCell ref="QLM112:QLY112"/>
    <mergeCell ref="QLZ112:QML112"/>
    <mergeCell ref="QMM112:QMY112"/>
    <mergeCell ref="QMZ112:QNL112"/>
    <mergeCell ref="QHM112:QHY112"/>
    <mergeCell ref="QHZ112:QIL112"/>
    <mergeCell ref="QIM112:QIY112"/>
    <mergeCell ref="QIZ112:QJL112"/>
    <mergeCell ref="QJM112:QJY112"/>
    <mergeCell ref="QJZ112:QKL112"/>
    <mergeCell ref="QEM112:QEY112"/>
    <mergeCell ref="QEZ112:QFL112"/>
    <mergeCell ref="QFM112:QFY112"/>
    <mergeCell ref="QFZ112:QGL112"/>
    <mergeCell ref="QGM112:QGY112"/>
    <mergeCell ref="QGZ112:QHL112"/>
    <mergeCell ref="QTM112:QTY112"/>
    <mergeCell ref="QTZ112:QUL112"/>
    <mergeCell ref="QUM112:QUY112"/>
    <mergeCell ref="QUZ112:QVL112"/>
    <mergeCell ref="QVM112:QVY112"/>
    <mergeCell ref="QVZ112:QWL112"/>
    <mergeCell ref="QQM112:QQY112"/>
    <mergeCell ref="QQZ112:QRL112"/>
    <mergeCell ref="QRM112:QRY112"/>
    <mergeCell ref="QRZ112:QSL112"/>
    <mergeCell ref="QSM112:QSY112"/>
    <mergeCell ref="QSZ112:QTL112"/>
    <mergeCell ref="QNM112:QNY112"/>
    <mergeCell ref="QNZ112:QOL112"/>
    <mergeCell ref="QOM112:QOY112"/>
    <mergeCell ref="QOZ112:QPL112"/>
    <mergeCell ref="QPM112:QPY112"/>
    <mergeCell ref="QPZ112:QQL112"/>
    <mergeCell ref="RCM112:RCY112"/>
    <mergeCell ref="RCZ112:RDL112"/>
    <mergeCell ref="RDM112:RDY112"/>
    <mergeCell ref="RDZ112:REL112"/>
    <mergeCell ref="REM112:REY112"/>
    <mergeCell ref="REZ112:RFL112"/>
    <mergeCell ref="QZM112:QZY112"/>
    <mergeCell ref="QZZ112:RAL112"/>
    <mergeCell ref="RAM112:RAY112"/>
    <mergeCell ref="RAZ112:RBL112"/>
    <mergeCell ref="RBM112:RBY112"/>
    <mergeCell ref="RBZ112:RCL112"/>
    <mergeCell ref="QWM112:QWY112"/>
    <mergeCell ref="QWZ112:QXL112"/>
    <mergeCell ref="QXM112:QXY112"/>
    <mergeCell ref="QXZ112:QYL112"/>
    <mergeCell ref="QYM112:QYY112"/>
    <mergeCell ref="QYZ112:QZL112"/>
    <mergeCell ref="RLM112:RLY112"/>
    <mergeCell ref="RLZ112:RML112"/>
    <mergeCell ref="RMM112:RMY112"/>
    <mergeCell ref="RMZ112:RNL112"/>
    <mergeCell ref="RNM112:RNY112"/>
    <mergeCell ref="RNZ112:ROL112"/>
    <mergeCell ref="RIM112:RIY112"/>
    <mergeCell ref="RIZ112:RJL112"/>
    <mergeCell ref="RJM112:RJY112"/>
    <mergeCell ref="RJZ112:RKL112"/>
    <mergeCell ref="RKM112:RKY112"/>
    <mergeCell ref="RKZ112:RLL112"/>
    <mergeCell ref="RFM112:RFY112"/>
    <mergeCell ref="RFZ112:RGL112"/>
    <mergeCell ref="RGM112:RGY112"/>
    <mergeCell ref="RGZ112:RHL112"/>
    <mergeCell ref="RHM112:RHY112"/>
    <mergeCell ref="RHZ112:RIL112"/>
    <mergeCell ref="RUM112:RUY112"/>
    <mergeCell ref="RUZ112:RVL112"/>
    <mergeCell ref="RVM112:RVY112"/>
    <mergeCell ref="RVZ112:RWL112"/>
    <mergeCell ref="RWM112:RWY112"/>
    <mergeCell ref="RWZ112:RXL112"/>
    <mergeCell ref="RRM112:RRY112"/>
    <mergeCell ref="RRZ112:RSL112"/>
    <mergeCell ref="RSM112:RSY112"/>
    <mergeCell ref="RSZ112:RTL112"/>
    <mergeCell ref="RTM112:RTY112"/>
    <mergeCell ref="RTZ112:RUL112"/>
    <mergeCell ref="ROM112:ROY112"/>
    <mergeCell ref="ROZ112:RPL112"/>
    <mergeCell ref="RPM112:RPY112"/>
    <mergeCell ref="RPZ112:RQL112"/>
    <mergeCell ref="RQM112:RQY112"/>
    <mergeCell ref="RQZ112:RRL112"/>
    <mergeCell ref="SDM112:SDY112"/>
    <mergeCell ref="SDZ112:SEL112"/>
    <mergeCell ref="SEM112:SEY112"/>
    <mergeCell ref="SEZ112:SFL112"/>
    <mergeCell ref="SFM112:SFY112"/>
    <mergeCell ref="SFZ112:SGL112"/>
    <mergeCell ref="SAM112:SAY112"/>
    <mergeCell ref="SAZ112:SBL112"/>
    <mergeCell ref="SBM112:SBY112"/>
    <mergeCell ref="SBZ112:SCL112"/>
    <mergeCell ref="SCM112:SCY112"/>
    <mergeCell ref="SCZ112:SDL112"/>
    <mergeCell ref="RXM112:RXY112"/>
    <mergeCell ref="RXZ112:RYL112"/>
    <mergeCell ref="RYM112:RYY112"/>
    <mergeCell ref="RYZ112:RZL112"/>
    <mergeCell ref="RZM112:RZY112"/>
    <mergeCell ref="RZZ112:SAL112"/>
    <mergeCell ref="SMM112:SMY112"/>
    <mergeCell ref="SMZ112:SNL112"/>
    <mergeCell ref="SNM112:SNY112"/>
    <mergeCell ref="SNZ112:SOL112"/>
    <mergeCell ref="SOM112:SOY112"/>
    <mergeCell ref="SOZ112:SPL112"/>
    <mergeCell ref="SJM112:SJY112"/>
    <mergeCell ref="SJZ112:SKL112"/>
    <mergeCell ref="SKM112:SKY112"/>
    <mergeCell ref="SKZ112:SLL112"/>
    <mergeCell ref="SLM112:SLY112"/>
    <mergeCell ref="SLZ112:SML112"/>
    <mergeCell ref="SGM112:SGY112"/>
    <mergeCell ref="SGZ112:SHL112"/>
    <mergeCell ref="SHM112:SHY112"/>
    <mergeCell ref="SHZ112:SIL112"/>
    <mergeCell ref="SIM112:SIY112"/>
    <mergeCell ref="SIZ112:SJL112"/>
    <mergeCell ref="SVM112:SVY112"/>
    <mergeCell ref="SVZ112:SWL112"/>
    <mergeCell ref="SWM112:SWY112"/>
    <mergeCell ref="SWZ112:SXL112"/>
    <mergeCell ref="SXM112:SXY112"/>
    <mergeCell ref="SXZ112:SYL112"/>
    <mergeCell ref="SSM112:SSY112"/>
    <mergeCell ref="SSZ112:STL112"/>
    <mergeCell ref="STM112:STY112"/>
    <mergeCell ref="STZ112:SUL112"/>
    <mergeCell ref="SUM112:SUY112"/>
    <mergeCell ref="SUZ112:SVL112"/>
    <mergeCell ref="SPM112:SPY112"/>
    <mergeCell ref="SPZ112:SQL112"/>
    <mergeCell ref="SQM112:SQY112"/>
    <mergeCell ref="SQZ112:SRL112"/>
    <mergeCell ref="SRM112:SRY112"/>
    <mergeCell ref="SRZ112:SSL112"/>
    <mergeCell ref="TEM112:TEY112"/>
    <mergeCell ref="TEZ112:TFL112"/>
    <mergeCell ref="TFM112:TFY112"/>
    <mergeCell ref="TFZ112:TGL112"/>
    <mergeCell ref="TGM112:TGY112"/>
    <mergeCell ref="TGZ112:THL112"/>
    <mergeCell ref="TBM112:TBY112"/>
    <mergeCell ref="TBZ112:TCL112"/>
    <mergeCell ref="TCM112:TCY112"/>
    <mergeCell ref="TCZ112:TDL112"/>
    <mergeCell ref="TDM112:TDY112"/>
    <mergeCell ref="TDZ112:TEL112"/>
    <mergeCell ref="SYM112:SYY112"/>
    <mergeCell ref="SYZ112:SZL112"/>
    <mergeCell ref="SZM112:SZY112"/>
    <mergeCell ref="SZZ112:TAL112"/>
    <mergeCell ref="TAM112:TAY112"/>
    <mergeCell ref="TAZ112:TBL112"/>
    <mergeCell ref="TNM112:TNY112"/>
    <mergeCell ref="TNZ112:TOL112"/>
    <mergeCell ref="TOM112:TOY112"/>
    <mergeCell ref="TOZ112:TPL112"/>
    <mergeCell ref="TPM112:TPY112"/>
    <mergeCell ref="TPZ112:TQL112"/>
    <mergeCell ref="TKM112:TKY112"/>
    <mergeCell ref="TKZ112:TLL112"/>
    <mergeCell ref="TLM112:TLY112"/>
    <mergeCell ref="TLZ112:TML112"/>
    <mergeCell ref="TMM112:TMY112"/>
    <mergeCell ref="TMZ112:TNL112"/>
    <mergeCell ref="THM112:THY112"/>
    <mergeCell ref="THZ112:TIL112"/>
    <mergeCell ref="TIM112:TIY112"/>
    <mergeCell ref="TIZ112:TJL112"/>
    <mergeCell ref="TJM112:TJY112"/>
    <mergeCell ref="TJZ112:TKL112"/>
    <mergeCell ref="TWM112:TWY112"/>
    <mergeCell ref="TWZ112:TXL112"/>
    <mergeCell ref="TXM112:TXY112"/>
    <mergeCell ref="TXZ112:TYL112"/>
    <mergeCell ref="TYM112:TYY112"/>
    <mergeCell ref="TYZ112:TZL112"/>
    <mergeCell ref="TTM112:TTY112"/>
    <mergeCell ref="TTZ112:TUL112"/>
    <mergeCell ref="TUM112:TUY112"/>
    <mergeCell ref="TUZ112:TVL112"/>
    <mergeCell ref="TVM112:TVY112"/>
    <mergeCell ref="TVZ112:TWL112"/>
    <mergeCell ref="TQM112:TQY112"/>
    <mergeCell ref="TQZ112:TRL112"/>
    <mergeCell ref="TRM112:TRY112"/>
    <mergeCell ref="TRZ112:TSL112"/>
    <mergeCell ref="TSM112:TSY112"/>
    <mergeCell ref="TSZ112:TTL112"/>
    <mergeCell ref="UFM112:UFY112"/>
    <mergeCell ref="UFZ112:UGL112"/>
    <mergeCell ref="UGM112:UGY112"/>
    <mergeCell ref="UGZ112:UHL112"/>
    <mergeCell ref="UHM112:UHY112"/>
    <mergeCell ref="UHZ112:UIL112"/>
    <mergeCell ref="UCM112:UCY112"/>
    <mergeCell ref="UCZ112:UDL112"/>
    <mergeCell ref="UDM112:UDY112"/>
    <mergeCell ref="UDZ112:UEL112"/>
    <mergeCell ref="UEM112:UEY112"/>
    <mergeCell ref="UEZ112:UFL112"/>
    <mergeCell ref="TZM112:TZY112"/>
    <mergeCell ref="TZZ112:UAL112"/>
    <mergeCell ref="UAM112:UAY112"/>
    <mergeCell ref="UAZ112:UBL112"/>
    <mergeCell ref="UBM112:UBY112"/>
    <mergeCell ref="UBZ112:UCL112"/>
    <mergeCell ref="UOM112:UOY112"/>
    <mergeCell ref="UOZ112:UPL112"/>
    <mergeCell ref="UPM112:UPY112"/>
    <mergeCell ref="UPZ112:UQL112"/>
    <mergeCell ref="UQM112:UQY112"/>
    <mergeCell ref="UQZ112:URL112"/>
    <mergeCell ref="ULM112:ULY112"/>
    <mergeCell ref="ULZ112:UML112"/>
    <mergeCell ref="UMM112:UMY112"/>
    <mergeCell ref="UMZ112:UNL112"/>
    <mergeCell ref="UNM112:UNY112"/>
    <mergeCell ref="UNZ112:UOL112"/>
    <mergeCell ref="UIM112:UIY112"/>
    <mergeCell ref="UIZ112:UJL112"/>
    <mergeCell ref="UJM112:UJY112"/>
    <mergeCell ref="UJZ112:UKL112"/>
    <mergeCell ref="UKM112:UKY112"/>
    <mergeCell ref="UKZ112:ULL112"/>
    <mergeCell ref="UXM112:UXY112"/>
    <mergeCell ref="UXZ112:UYL112"/>
    <mergeCell ref="UYM112:UYY112"/>
    <mergeCell ref="UYZ112:UZL112"/>
    <mergeCell ref="UZM112:UZY112"/>
    <mergeCell ref="UZZ112:VAL112"/>
    <mergeCell ref="UUM112:UUY112"/>
    <mergeCell ref="UUZ112:UVL112"/>
    <mergeCell ref="UVM112:UVY112"/>
    <mergeCell ref="UVZ112:UWL112"/>
    <mergeCell ref="UWM112:UWY112"/>
    <mergeCell ref="UWZ112:UXL112"/>
    <mergeCell ref="URM112:URY112"/>
    <mergeCell ref="URZ112:USL112"/>
    <mergeCell ref="USM112:USY112"/>
    <mergeCell ref="USZ112:UTL112"/>
    <mergeCell ref="UTM112:UTY112"/>
    <mergeCell ref="UTZ112:UUL112"/>
    <mergeCell ref="VGM112:VGY112"/>
    <mergeCell ref="VGZ112:VHL112"/>
    <mergeCell ref="VHM112:VHY112"/>
    <mergeCell ref="VHZ112:VIL112"/>
    <mergeCell ref="VIM112:VIY112"/>
    <mergeCell ref="VIZ112:VJL112"/>
    <mergeCell ref="VDM112:VDY112"/>
    <mergeCell ref="VDZ112:VEL112"/>
    <mergeCell ref="VEM112:VEY112"/>
    <mergeCell ref="VEZ112:VFL112"/>
    <mergeCell ref="VFM112:VFY112"/>
    <mergeCell ref="VFZ112:VGL112"/>
    <mergeCell ref="VAM112:VAY112"/>
    <mergeCell ref="VAZ112:VBL112"/>
    <mergeCell ref="VBM112:VBY112"/>
    <mergeCell ref="VBZ112:VCL112"/>
    <mergeCell ref="VCM112:VCY112"/>
    <mergeCell ref="VCZ112:VDL112"/>
    <mergeCell ref="VPM112:VPY112"/>
    <mergeCell ref="VPZ112:VQL112"/>
    <mergeCell ref="VQM112:VQY112"/>
    <mergeCell ref="VQZ112:VRL112"/>
    <mergeCell ref="VRM112:VRY112"/>
    <mergeCell ref="VRZ112:VSL112"/>
    <mergeCell ref="VMM112:VMY112"/>
    <mergeCell ref="VMZ112:VNL112"/>
    <mergeCell ref="VNM112:VNY112"/>
    <mergeCell ref="VNZ112:VOL112"/>
    <mergeCell ref="VOM112:VOY112"/>
    <mergeCell ref="VOZ112:VPL112"/>
    <mergeCell ref="VJM112:VJY112"/>
    <mergeCell ref="VJZ112:VKL112"/>
    <mergeCell ref="VKM112:VKY112"/>
    <mergeCell ref="VKZ112:VLL112"/>
    <mergeCell ref="VLM112:VLY112"/>
    <mergeCell ref="VLZ112:VML112"/>
    <mergeCell ref="VYM112:VYY112"/>
    <mergeCell ref="VYZ112:VZL112"/>
    <mergeCell ref="VZM112:VZY112"/>
    <mergeCell ref="VZZ112:WAL112"/>
    <mergeCell ref="WAM112:WAY112"/>
    <mergeCell ref="WAZ112:WBL112"/>
    <mergeCell ref="VVM112:VVY112"/>
    <mergeCell ref="VVZ112:VWL112"/>
    <mergeCell ref="VWM112:VWY112"/>
    <mergeCell ref="VWZ112:VXL112"/>
    <mergeCell ref="VXM112:VXY112"/>
    <mergeCell ref="VXZ112:VYL112"/>
    <mergeCell ref="VSM112:VSY112"/>
    <mergeCell ref="VSZ112:VTL112"/>
    <mergeCell ref="VTM112:VTY112"/>
    <mergeCell ref="VTZ112:VUL112"/>
    <mergeCell ref="VUM112:VUY112"/>
    <mergeCell ref="VUZ112:VVL112"/>
    <mergeCell ref="WMM112:WMY112"/>
    <mergeCell ref="WMZ112:WNL112"/>
    <mergeCell ref="WHM112:WHY112"/>
    <mergeCell ref="WHZ112:WIL112"/>
    <mergeCell ref="WIM112:WIY112"/>
    <mergeCell ref="WIZ112:WJL112"/>
    <mergeCell ref="WJM112:WJY112"/>
    <mergeCell ref="WJZ112:WKL112"/>
    <mergeCell ref="WEM112:WEY112"/>
    <mergeCell ref="WEZ112:WFL112"/>
    <mergeCell ref="WFM112:WFY112"/>
    <mergeCell ref="WFZ112:WGL112"/>
    <mergeCell ref="WGM112:WGY112"/>
    <mergeCell ref="WGZ112:WHL112"/>
    <mergeCell ref="WBM112:WBY112"/>
    <mergeCell ref="WBZ112:WCL112"/>
    <mergeCell ref="WCM112:WCY112"/>
    <mergeCell ref="WCZ112:WDL112"/>
    <mergeCell ref="WDM112:WDY112"/>
    <mergeCell ref="WDZ112:WEL112"/>
    <mergeCell ref="XEM112:XEY112"/>
    <mergeCell ref="XEZ112:XFC112"/>
    <mergeCell ref="WZM112:WZY112"/>
    <mergeCell ref="WZZ112:XAL112"/>
    <mergeCell ref="XAM112:XAY112"/>
    <mergeCell ref="XAZ112:XBL112"/>
    <mergeCell ref="XBM112:XBY112"/>
    <mergeCell ref="XBZ112:XCL112"/>
    <mergeCell ref="WWM112:WWY112"/>
    <mergeCell ref="WWZ112:WXL112"/>
    <mergeCell ref="WXM112:WXY112"/>
    <mergeCell ref="WXZ112:WYL112"/>
    <mergeCell ref="WYM112:WYY112"/>
    <mergeCell ref="WYZ112:WZL112"/>
    <mergeCell ref="WTM112:WTY112"/>
    <mergeCell ref="WTZ112:WUL112"/>
    <mergeCell ref="WUM112:WUY112"/>
    <mergeCell ref="WUZ112:WVL112"/>
    <mergeCell ref="WVM112:WVY112"/>
    <mergeCell ref="WVZ112:WWL112"/>
    <mergeCell ref="A133:I133"/>
    <mergeCell ref="G113:G120"/>
    <mergeCell ref="H113:H120"/>
    <mergeCell ref="A122:I123"/>
    <mergeCell ref="A124:H131"/>
    <mergeCell ref="A132:H132"/>
    <mergeCell ref="A113:A120"/>
    <mergeCell ref="B113:B120"/>
    <mergeCell ref="C113:C120"/>
    <mergeCell ref="D113:D120"/>
    <mergeCell ref="E113:E120"/>
    <mergeCell ref="F113:F120"/>
    <mergeCell ref="XCM112:XCY112"/>
    <mergeCell ref="XCZ112:XDL112"/>
    <mergeCell ref="XDM112:XDY112"/>
    <mergeCell ref="XDZ112:XEL112"/>
    <mergeCell ref="WQM112:WQY112"/>
    <mergeCell ref="WQZ112:WRL112"/>
    <mergeCell ref="WRM112:WRY112"/>
    <mergeCell ref="WRZ112:WSL112"/>
    <mergeCell ref="WSM112:WSY112"/>
    <mergeCell ref="WSZ112:WTL112"/>
    <mergeCell ref="WNM112:WNY112"/>
    <mergeCell ref="WNZ112:WOL112"/>
    <mergeCell ref="WOM112:WOY112"/>
    <mergeCell ref="WOZ112:WPL112"/>
    <mergeCell ref="WPM112:WPY112"/>
    <mergeCell ref="WPZ112:WQL112"/>
    <mergeCell ref="WKM112:WKY112"/>
    <mergeCell ref="WKZ112:WLL112"/>
    <mergeCell ref="WLM112:WLY112"/>
    <mergeCell ref="WLZ112:WML112"/>
  </mergeCells>
  <pageMargins left="0.19685039370078741" right="0.23622047244094491" top="0.51181102362204722" bottom="0.47244094488188981" header="0" footer="0"/>
  <pageSetup paperSize="9" scale="60" orientation="landscape" r:id="rId1"/>
  <headerFooter alignWithMargins="0">
    <oddFooter>Página &amp;P</oddFooter>
  </headerFooter>
  <rowBreaks count="5" manualBreakCount="5">
    <brk id="28" max="16383" man="1"/>
    <brk id="56" max="16383" man="1"/>
    <brk id="74" max="16383" man="1"/>
    <brk id="95" max="16383" man="1"/>
    <brk id="1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 2018-19</vt:lpstr>
      <vt:lpstr>'POA 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POA 2019_ONUMA_ONUREDD</dc:title>
  <dc:creator>Sin Usuario</dc:creator>
  <cp:lastModifiedBy>Marco Chiu</cp:lastModifiedBy>
  <cp:lastPrinted>2017-12-09T16:07:41Z</cp:lastPrinted>
  <dcterms:created xsi:type="dcterms:W3CDTF">2017-11-14T21:13:12Z</dcterms:created>
  <dcterms:modified xsi:type="dcterms:W3CDTF">2019-07-23T21:31:23Z</dcterms:modified>
</cp:coreProperties>
</file>